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hfa_divisions\Homes\Functions (Funds Mgmt, QC, Etc.)\Single Family RFP\2025 RFP\4. Ready for web posting\"/>
    </mc:Choice>
  </mc:AlternateContent>
  <xr:revisionPtr revIDLastSave="0" documentId="13_ncr:1_{C658B036-7D3C-459B-82E4-702B6C4561E6}" xr6:coauthVersionLast="47" xr6:coauthVersionMax="47" xr10:uidLastSave="{00000000-0000-0000-0000-000000000000}"/>
  <workbookProtection workbookAlgorithmName="SHA-512" workbookHashValue="5TZB6LABH+Cf2KX/k0K4qdfVei8SC+kl/ShxhVzToB5ZQvsh+ZHlmNWtD6ooJCKNrrVJ2JPD7G6dH1uQdeuYxg==" workbookSaltValue="MR3sZ5MOGz8eHIn+HBRtZQ==" workbookSpinCount="100000" lockStructure="1"/>
  <bookViews>
    <workbookView xWindow="-120" yWindow="-120" windowWidth="29040" windowHeight="15840" tabRatio="793" xr2:uid="{00000000-000D-0000-FFFF-FFFF00000000}"/>
  </bookViews>
  <sheets>
    <sheet name="SUMMARY" sheetId="31" r:id="rId1"/>
    <sheet name="Sources and Uses" sheetId="27" state="hidden" r:id="rId2"/>
    <sheet name="Leverage Sources" sheetId="26" r:id="rId3"/>
    <sheet name="TIHP Purchase Loan - First Mort" sheetId="29" r:id="rId4"/>
    <sheet name="TIHP Purchase Loan - DPA" sheetId="30" r:id="rId5"/>
    <sheet name="TIHP Rehab Loans" sheetId="28" r:id="rId6"/>
  </sheets>
  <definedNames>
    <definedName name="Choose_One" comment="Click to Drop Down" localSheetId="3">#REF!</definedName>
    <definedName name="Choose_One" comment="Click to Drop Down" localSheetId="5">#REF!</definedName>
    <definedName name="Choose_One" comment="Click to Drop Down">#REF!</definedName>
    <definedName name="_xlnm.Print_Area" localSheetId="2">'Leverage Sources'!$A$1:$F$21</definedName>
    <definedName name="_xlnm.Print_Area" localSheetId="1">'Sources and Uses'!$A$1:$F$27</definedName>
    <definedName name="_xlnm.Print_Area" localSheetId="4">'TIHP Purchase Loan - DPA'!$A$1:$F$35</definedName>
    <definedName name="_xlnm.Print_Area" localSheetId="3">'TIHP Purchase Loan - First Mort'!$A$1:$G$34</definedName>
    <definedName name="_xlnm.Print_Area" localSheetId="5">'TIHP Rehab Loans'!$A$1:$G$34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28" l="1"/>
  <c r="F15" i="31" s="1"/>
  <c r="F18" i="31"/>
  <c r="C11" i="27"/>
  <c r="F11" i="27" s="1"/>
  <c r="B3" i="27"/>
  <c r="B2" i="27"/>
  <c r="D10" i="27"/>
  <c r="C10" i="27"/>
  <c r="D9" i="27"/>
  <c r="C9" i="27"/>
  <c r="D8" i="27"/>
  <c r="C8" i="27"/>
  <c r="G32" i="29"/>
  <c r="F13" i="31" s="1"/>
  <c r="E12" i="27"/>
  <c r="B5" i="27" s="1"/>
  <c r="F31" i="30"/>
  <c r="F32" i="30" s="1"/>
  <c r="F27" i="30"/>
  <c r="F14" i="31" s="1"/>
  <c r="G26" i="30"/>
  <c r="F25" i="30"/>
  <c r="F7" i="30"/>
  <c r="F8" i="30" s="1"/>
  <c r="G28" i="29"/>
  <c r="G13" i="29"/>
  <c r="G8" i="29"/>
  <c r="H28" i="29" l="1"/>
  <c r="G25" i="30"/>
  <c r="F8" i="27"/>
  <c r="G14" i="29"/>
  <c r="G31" i="29" s="1"/>
  <c r="F17" i="31"/>
  <c r="F10" i="27"/>
  <c r="C12" i="27"/>
  <c r="F9" i="27"/>
  <c r="G28" i="28" l="1"/>
  <c r="G13" i="28"/>
  <c r="G8" i="28"/>
  <c r="H28" i="28" l="1"/>
  <c r="G14" i="28"/>
  <c r="G31" i="28" s="1"/>
  <c r="D19" i="26"/>
  <c r="A16" i="27"/>
  <c r="B16" i="27"/>
  <c r="C16" i="27"/>
  <c r="D16" i="27"/>
  <c r="A17" i="27"/>
  <c r="B17" i="27"/>
  <c r="C17" i="27"/>
  <c r="D17" i="27"/>
  <c r="A18" i="27"/>
  <c r="B18" i="27"/>
  <c r="C18" i="27"/>
  <c r="D18" i="27"/>
  <c r="A19" i="27"/>
  <c r="B19" i="27"/>
  <c r="C19" i="27"/>
  <c r="D19" i="27"/>
  <c r="A20" i="27"/>
  <c r="B20" i="27"/>
  <c r="C20" i="27"/>
  <c r="D20" i="27"/>
  <c r="A21" i="27"/>
  <c r="B21" i="27"/>
  <c r="C21" i="27"/>
  <c r="D21" i="27"/>
  <c r="A22" i="27"/>
  <c r="B22" i="27"/>
  <c r="C22" i="27"/>
  <c r="D22" i="27"/>
  <c r="A23" i="27"/>
  <c r="B23" i="27"/>
  <c r="C23" i="27"/>
  <c r="D23" i="27"/>
  <c r="A24" i="27"/>
  <c r="B24" i="27"/>
  <c r="C24" i="27"/>
  <c r="D24" i="27"/>
  <c r="A25" i="27"/>
  <c r="B25" i="27"/>
  <c r="C25" i="27"/>
  <c r="D25" i="27"/>
  <c r="A26" i="27"/>
  <c r="B26" i="27"/>
  <c r="C26" i="27"/>
  <c r="D26" i="27"/>
  <c r="A27" i="27"/>
  <c r="B27" i="27"/>
  <c r="C27" i="27"/>
  <c r="D27" i="27"/>
  <c r="F12" i="27" l="1"/>
  <c r="D15" i="27"/>
  <c r="C15" i="27"/>
  <c r="B15" i="27"/>
  <c r="A1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 Song</author>
    <author>tc={2F53EA3E-82C5-4A0E-9C28-5D7E690FE7E3}</author>
  </authors>
  <commentList>
    <comment ref="A7" authorId="0" shapeId="0" xr:uid="{00000000-0006-0000-0000-000003000000}">
      <text>
        <r>
          <rPr>
            <sz val="9"/>
            <color indexed="81"/>
            <rFont val="Tahoma"/>
            <family val="2"/>
          </rPr>
          <t>Information will be found on the TIHP application</t>
        </r>
      </text>
    </comment>
    <comment ref="F11" authorId="1" shapeId="0" xr:uid="{2F53EA3E-82C5-4A0E-9C28-5D7E690FE7E3}">
      <text>
        <t>[Threaded comment]
Your version of Excel allows you to read this threaded comment; however, any edits to it will get removed if the file is opened in a newer version of Excel. Learn more: https://go.microsoft.com/fwlink/?linkid=870924
Comment:
    Enter recommendation amount over the formula if different from the request amount.</t>
      </text>
    </comment>
  </commentList>
</comments>
</file>

<file path=xl/sharedStrings.xml><?xml version="1.0" encoding="utf-8"?>
<sst xmlns="http://schemas.openxmlformats.org/spreadsheetml/2006/main" count="232" uniqueCount="110">
  <si>
    <t>Type of Activity 
Being Funded</t>
  </si>
  <si>
    <t xml:space="preserve">Specific Leverage Source (Name of Organization) </t>
  </si>
  <si>
    <t>Local Employer Leverage</t>
  </si>
  <si>
    <t>Philanthropic Leverage</t>
  </si>
  <si>
    <t>Other</t>
  </si>
  <si>
    <t>Federal Leverage</t>
  </si>
  <si>
    <t>City Leverage</t>
  </si>
  <si>
    <t>County Leverage</t>
  </si>
  <si>
    <t>State Leverage</t>
  </si>
  <si>
    <t>Click to Enter</t>
  </si>
  <si>
    <t>Explanation, clarification or additional information if needed:</t>
  </si>
  <si>
    <t xml:space="preserve">TOTALS: </t>
  </si>
  <si>
    <t>Applicant's Own Funds</t>
  </si>
  <si>
    <t>Leverage and Cost Containment Worksheet</t>
  </si>
  <si>
    <t>Leverage Source</t>
  </si>
  <si>
    <t>Total Amount
(include total amount that is specific to the project seeking Impact Funds)</t>
  </si>
  <si>
    <t>Are you funds committed?</t>
  </si>
  <si>
    <t>Notes (include explanations for the sources, dates of possible commitment, how much of funds will go towards this project, or other notes that are relevant to the leverage sources)</t>
  </si>
  <si>
    <t>Type of Activity</t>
  </si>
  <si>
    <t>Other - provide explanation in notes</t>
  </si>
  <si>
    <t>Applicant Name:</t>
  </si>
  <si>
    <t>Project Name:</t>
  </si>
  <si>
    <t xml:space="preserve">Total </t>
  </si>
  <si>
    <t>Settlement/Closing Costs</t>
  </si>
  <si>
    <t>Seller Resources</t>
  </si>
  <si>
    <t>Total Amount</t>
  </si>
  <si>
    <t>Type</t>
  </si>
  <si>
    <t>Committed</t>
  </si>
  <si>
    <t xml:space="preserve">TOTAL AFFORDABILITY GAP SOURCES:  </t>
  </si>
  <si>
    <t>Tribal Indian Housing Program</t>
  </si>
  <si>
    <t>Select to Enter</t>
  </si>
  <si>
    <t>[enter name of source]</t>
  </si>
  <si>
    <t>Yes</t>
  </si>
  <si>
    <t>No</t>
  </si>
  <si>
    <t>TOTAL IMPACT FUND SOURCES PER UNIT:</t>
  </si>
  <si>
    <t>Tribal Indian Housing Program Sources (per unit)</t>
  </si>
  <si>
    <t># of TIHP Units:</t>
  </si>
  <si>
    <t>TIHP Purchase Loan: First Mortgage Financing</t>
  </si>
  <si>
    <t>TIHP Purchase Loan: DPA</t>
  </si>
  <si>
    <t>TIHP Rehab Loans</t>
  </si>
  <si>
    <t>TIHP Construction Loans: New construction</t>
  </si>
  <si>
    <t># of Units</t>
  </si>
  <si>
    <t>Hard Costs: Unit Construction</t>
  </si>
  <si>
    <t>Unit Rehabilitation Total</t>
  </si>
  <si>
    <t xml:space="preserve">Total Hard Costs </t>
  </si>
  <si>
    <t>Soft Costs</t>
  </si>
  <si>
    <t>Administration Fee</t>
  </si>
  <si>
    <t>Other (including lead inspection, radon test, energy audit, title work, filing &amp; recording)</t>
  </si>
  <si>
    <t>Total Soft Costs</t>
  </si>
  <si>
    <t>Total Hard Costs + Soft Costs (Total Development Cost (TDC))</t>
  </si>
  <si>
    <t>Leverage Sources Per Unit</t>
  </si>
  <si>
    <r>
      <t xml:space="preserve">The leveraged sources listed below </t>
    </r>
    <r>
      <rPr>
        <sz val="11"/>
        <rFont val="Calibri"/>
        <family val="2"/>
      </rPr>
      <t>must match the sources on the Leverage Sources Worksheet.</t>
    </r>
  </si>
  <si>
    <t>Impact Fund Administration Fee requested (Grant) Dollars per unit</t>
  </si>
  <si>
    <t>Total Contributions from all sources:</t>
  </si>
  <si>
    <t>Totals for Units of this Type</t>
  </si>
  <si>
    <t>Total Number of Units in Proposed Activity (Using RFP Funds)</t>
  </si>
  <si>
    <t>Total Development Cost of Proposed Activity</t>
  </si>
  <si>
    <r>
      <t xml:space="preserve">TOTAL </t>
    </r>
    <r>
      <rPr>
        <sz val="11"/>
        <rFont val="Calibri"/>
        <family val="2"/>
      </rPr>
      <t xml:space="preserve">Number of Units in Proposed Activity X Minnesota Housing Impact Fund Dollars per unit = </t>
    </r>
    <r>
      <rPr>
        <b/>
        <sz val="11"/>
        <rFont val="Calibri"/>
        <family val="2"/>
      </rPr>
      <t>Total Impact Fund Dollars</t>
    </r>
    <r>
      <rPr>
        <sz val="11"/>
        <rFont val="Calibri"/>
        <family val="2"/>
      </rPr>
      <t xml:space="preserve"> for units in this set</t>
    </r>
  </si>
  <si>
    <r>
      <t>For example: explanation for high costs - environmental clean up, larger homes, etc</t>
    </r>
    <r>
      <rPr>
        <b/>
        <i/>
        <sz val="11"/>
        <rFont val="Calibri"/>
        <family val="2"/>
        <scheme val="minor"/>
      </rPr>
      <t>.</t>
    </r>
    <r>
      <rPr>
        <i/>
        <sz val="11"/>
        <rFont val="Calibri"/>
        <family val="2"/>
        <scheme val="minor"/>
      </rPr>
      <t>)</t>
    </r>
  </si>
  <si>
    <t>Pending</t>
  </si>
  <si>
    <t>To Be Determined</t>
  </si>
  <si>
    <r>
      <rPr>
        <b/>
        <sz val="11"/>
        <rFont val="Calibri"/>
        <family val="2"/>
      </rPr>
      <t xml:space="preserve">Instructions: </t>
    </r>
    <r>
      <rPr>
        <sz val="11"/>
        <rFont val="Calibri"/>
        <family val="2"/>
      </rPr>
      <t>Calculate Affordability Gap for the typical buyer of the typical home you propose to serve.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</si>
  <si>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r>
      <t xml:space="preserve">Estimate Affordability Gap Uses </t>
    </r>
    <r>
      <rPr>
        <sz val="11"/>
        <rFont val="Calibri"/>
        <family val="2"/>
        <scheme val="minor"/>
      </rPr>
      <t>- Per Unit</t>
    </r>
  </si>
  <si>
    <t>Anticipated After Improved Appraised Value (i.e., Fair Market Sales Price)</t>
  </si>
  <si>
    <r>
      <t>Total Purchase Costs</t>
    </r>
    <r>
      <rPr>
        <b/>
        <i/>
        <sz val="11"/>
        <rFont val="Calibri"/>
        <family val="2"/>
      </rPr>
      <t xml:space="preserve"> (Purchase Price + Settlement and Closing Costs)</t>
    </r>
  </si>
  <si>
    <r>
      <t xml:space="preserve">Anticipated Affordability Gap Per Unit </t>
    </r>
    <r>
      <rPr>
        <b/>
        <i/>
        <sz val="11"/>
        <rFont val="Calibri"/>
        <family val="2"/>
      </rPr>
      <t>(Total Purchase Price - First Mortgage)</t>
    </r>
  </si>
  <si>
    <r>
      <t xml:space="preserve">Affordability Gap Sources - </t>
    </r>
    <r>
      <rPr>
        <sz val="11"/>
        <rFont val="Calibri"/>
        <family val="2"/>
      </rPr>
      <t>Per Unit</t>
    </r>
  </si>
  <si>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</si>
  <si>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t>First Mortgage</t>
  </si>
  <si>
    <t>Borrower Resources (i.e. borrower's own funds)</t>
  </si>
  <si>
    <r>
      <t xml:space="preserve">Typical </t>
    </r>
    <r>
      <rPr>
        <b/>
        <sz val="11"/>
        <rFont val="Calibri"/>
        <family val="2"/>
      </rPr>
      <t>Impact Fund Affordability Gap (Grant or Loan) Dollars per unit</t>
    </r>
  </si>
  <si>
    <t>Minnesota Housing downpayment and closing cost assistance (not Impact Fund)</t>
  </si>
  <si>
    <t>See Minnesota Housing's website for program details</t>
  </si>
  <si>
    <r>
      <t xml:space="preserve">TOTAL </t>
    </r>
    <r>
      <rPr>
        <sz val="11"/>
        <rFont val="Calibri"/>
        <family val="2"/>
      </rPr>
      <t>Number of Proposed Units in this Workbook with Affordability Gap</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</si>
  <si>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</si>
  <si>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r>
      <t xml:space="preserve">Administration Fee for Affordability Gap Funding Only </t>
    </r>
    <r>
      <rPr>
        <sz val="11"/>
        <rFont val="Calibri"/>
        <family val="2"/>
        <scheme val="minor"/>
      </rPr>
      <t>- per unit</t>
    </r>
  </si>
  <si>
    <t>Administration fee per unit</t>
  </si>
  <si>
    <r>
      <rPr>
        <b/>
        <sz val="11"/>
        <rFont val="Calibri"/>
        <family val="2"/>
        <scheme val="minor"/>
      </rPr>
      <t>TOTAL</t>
    </r>
    <r>
      <rPr>
        <sz val="11"/>
        <rFont val="Calibri"/>
        <family val="2"/>
        <scheme val="minor"/>
      </rPr>
      <t xml:space="preserve"> Number of Proposed Units in this Workbook with Affordability Gap</t>
    </r>
  </si>
  <si>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</si>
  <si>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If requesting Administration Fee, be sure to include the total Administration Fee amount into the RFP Funding Request Chart in the General Application Workbook.</t>
  </si>
  <si>
    <t>Include additional explanation, clarification or information, including any deviation from auto-calculated fields or industry averages:</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</si>
  <si>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</si>
  <si>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Prospective/not yet solicited</t>
  </si>
  <si>
    <t>Sources and Uses - Tribal Indian Housing Program</t>
  </si>
  <si>
    <r>
      <t xml:space="preserve">Typical </t>
    </r>
    <r>
      <rPr>
        <b/>
        <sz val="11"/>
        <rFont val="Calibri"/>
        <family val="2"/>
      </rPr>
      <t>Impact Fund TIHP (Grant or Deferred Loan) Dollars per unit</t>
    </r>
  </si>
  <si>
    <r>
      <t>Typical First Mortgage Financing Amount</t>
    </r>
    <r>
      <rPr>
        <b/>
        <sz val="11"/>
        <rFont val="Calibri"/>
        <family val="2"/>
      </rPr>
      <t xml:space="preserve"> per unit</t>
    </r>
  </si>
  <si>
    <t>Request Amt/Unit</t>
  </si>
  <si>
    <t>Admin Fee/Unit</t>
  </si>
  <si>
    <t>TIHP Purchase Loan - DPA</t>
  </si>
  <si>
    <t>TIHP Purchase Loan - First Mortgage</t>
  </si>
  <si>
    <t>Proposed Activity</t>
  </si>
  <si>
    <t>Type of Funds</t>
  </si>
  <si>
    <t xml:space="preserve">Total Dollar 
Amount Requested </t>
  </si>
  <si>
    <r>
      <t xml:space="preserve">Minnesota Housing - </t>
    </r>
    <r>
      <rPr>
        <b/>
        <sz val="11"/>
        <rFont val="Calibri"/>
        <family val="2"/>
      </rPr>
      <t xml:space="preserve">Impact Fund  </t>
    </r>
  </si>
  <si>
    <t>Total Minnesota Housing Request</t>
  </si>
  <si>
    <t>Total # of units to be completed</t>
  </si>
  <si>
    <r>
      <rPr>
        <b/>
        <sz val="22"/>
        <rFont val="Calibri"/>
        <family val="2"/>
        <scheme val="minor"/>
      </rPr>
      <t xml:space="preserve">FUNDING REQUEST SUMMARY </t>
    </r>
    <r>
      <rPr>
        <b/>
        <sz val="14"/>
        <rFont val="Calibri"/>
        <family val="2"/>
        <scheme val="minor"/>
      </rPr>
      <t xml:space="preserve">
Tribal Indian Housing Program</t>
    </r>
  </si>
  <si>
    <t>Be sure to enter an amount here if requesting a Construction Loan</t>
  </si>
  <si>
    <r>
      <rPr>
        <b/>
        <sz val="11"/>
        <rFont val="Calibri"/>
        <family val="2"/>
      </rPr>
      <t>Instructions:</t>
    </r>
    <r>
      <rPr>
        <sz val="11"/>
        <rFont val="Calibri"/>
        <family val="2"/>
      </rPr>
      <t xml:space="preserve"> Only complete this workbook if you are requesting funds for Tribal Indian Housing Program (TIHP). If your organization or program is not eligible for Tribal Indian Housing Program funds, complete a New Construction, Owner-Occupied Rehabilitation, Stand-Alone Affordability Gap or Acquisition, Rehabilitation Resale Application instead. See the TIHP Activity Application for list of eligible applicants. 
Complete the green fields in each appliable tab. Grey fields will calculate automatically based on your input in related fields. 
</t>
    </r>
    <r>
      <rPr>
        <b/>
        <sz val="11"/>
        <rFont val="Calibri"/>
        <family val="2"/>
      </rPr>
      <t>Complete a separate set of unit-specific tabs for each type of unit where:</t>
    </r>
    <r>
      <rPr>
        <sz val="11"/>
        <rFont val="Calibri"/>
        <family val="2"/>
      </rPr>
      <t xml:space="preserve">
     o There is a substantial difference in cost and/or subsidy amounts per unit
     o Certain leverage is available for some units but not for others
     o There are other substantial differences such as unit size, housing type, accessory dwelling units, etc.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</si>
  <si>
    <t>Typical Purchase Price</t>
  </si>
  <si>
    <t>Unit Purchase Price</t>
  </si>
  <si>
    <t>Total Purchase Price</t>
  </si>
  <si>
    <t>Total First Mortgage Financing Amount</t>
  </si>
  <si>
    <t>Purchase Loan - Down Payment Assistance</t>
  </si>
  <si>
    <t>Purchase Loan - First Mortgage</t>
  </si>
  <si>
    <t>Rehabilitation Loan</t>
  </si>
  <si>
    <t>2024 Single Family RFP: Tribal Indian Housing Program (TIHP)</t>
  </si>
  <si>
    <r>
      <t xml:space="preserve">Instructions: </t>
    </r>
    <r>
      <rPr>
        <sz val="11"/>
        <rFont val="Calibri"/>
        <family val="2"/>
      </rPr>
      <t>Complete the chart below listing leverage sources to fill a gap for the units included in this workbook. 
* Do not include the entire dollar amount of a source if only a portion will be available for the units included in this workbook. Only include the portion that is specific to the project that is seeking Impact Funds.
* Do not include Minnesota Housing Impact Fund Dollars or Greater Minnesota Housing Fund resources because these sources have not been awarded. 
* Do not include temporary financial support from the Applicant's and Seller's own resources, or borrowers' market-rate financing (e.g., first mortgage loans). 
Note: Committed financial leverage are the dollar amount of funds dedicated specifically to the proposed project to close a funding gap and must be supported by documentation.</t>
    </r>
  </si>
  <si>
    <r>
      <rPr>
        <b/>
        <sz val="11"/>
        <rFont val="Calibri"/>
        <family val="2"/>
      </rPr>
      <t>Instructions</t>
    </r>
    <r>
      <rPr>
        <sz val="11"/>
        <rFont val="Calibri"/>
        <family val="2"/>
      </rPr>
      <t>: Costs will be reviewed for reasonableness and feasibility. If requesting an Administration Fee, enter the Administration Fee separately in cell G19. Do not include the Administration Fee with the Typical Impact Fund TIHP dollars. 
Estimate the funds needed from each source to complete a typical or average unit. The leverage sources must match those listed in the Leverage Sources Worksheet.</t>
    </r>
    <r>
      <rPr>
        <sz val="11"/>
        <color rgb="FFFF0000"/>
        <rFont val="Calibri"/>
        <family val="2"/>
      </rPr>
      <t xml:space="preserve">
</t>
    </r>
    <r>
      <rPr>
        <sz val="11"/>
        <rFont val="Calibri"/>
        <family val="2"/>
      </rPr>
      <t xml:space="preserve">
</t>
    </r>
    <r>
      <rPr>
        <b/>
        <sz val="11"/>
        <rFont val="Calibri"/>
        <family val="2"/>
      </rPr>
      <t xml:space="preserve">Include costs to meet lead requirements if applicable. </t>
    </r>
  </si>
  <si>
    <r>
      <rPr>
        <b/>
        <sz val="11"/>
        <rFont val="Calibri"/>
        <family val="2"/>
      </rPr>
      <t>Instructions</t>
    </r>
    <r>
      <rPr>
        <sz val="11"/>
        <rFont val="Calibri"/>
        <family val="2"/>
      </rPr>
      <t>: Costs will be reviewed for reasonableness and feasibility. If requesting an Administration Fee, enter the Administration Fee separately in cell G19. Do not include the Administration Fee with the Typical Unit Purchase Price. 
Estimate the funds needed from each source to complete a typical or average unit. The leverage sources must match those listed in the Leverage Sources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</si>
</sst>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0;[Red]#,##0"/>
  </numFmts>
  <fonts count="42" x14ac:knownFonts="1">
    <font>
      <sz val="11"/>
      <color theme="1"/>
      <name val="Calibri"/>
      <family val="2"/>
      <scheme val="minor"/>
    </font>
    <font>
      <sz val="10"/>
      <name val="Calibri"/>
      <family val="2"/>
    </font>
    <font>
      <sz val="11"/>
      <color theme="1"/>
      <name val="Calibri"/>
      <family val="2"/>
      <scheme val="minor"/>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1"/>
      <name val="Calibri"/>
      <family val="2"/>
      <scheme val="minor"/>
    </font>
    <font>
      <b/>
      <sz val="10"/>
      <color theme="1"/>
      <name val="Calibri"/>
      <family val="2"/>
      <scheme val="minor"/>
    </font>
    <font>
      <sz val="10"/>
      <name val="Calibri"/>
      <family val="2"/>
      <scheme val="minor"/>
    </font>
    <font>
      <b/>
      <sz val="14"/>
      <color theme="1"/>
      <name val="Calibri"/>
      <family val="2"/>
      <scheme val="minor"/>
    </font>
    <font>
      <b/>
      <sz val="14"/>
      <color rgb="FF000000"/>
      <name val="Calibri"/>
      <family val="2"/>
      <scheme val="minor"/>
    </font>
    <font>
      <b/>
      <sz val="11"/>
      <name val="Calibri"/>
      <family val="2"/>
    </font>
    <font>
      <b/>
      <sz val="10"/>
      <name val="Calibri"/>
      <family val="2"/>
      <scheme val="minor"/>
    </font>
    <font>
      <sz val="10"/>
      <color theme="1"/>
      <name val="Calibri"/>
      <family val="2"/>
    </font>
    <font>
      <b/>
      <sz val="10"/>
      <color theme="1"/>
      <name val="Calibri"/>
      <family val="2"/>
    </font>
    <font>
      <b/>
      <sz val="10"/>
      <name val="Calibri"/>
      <family val="2"/>
    </font>
    <font>
      <sz val="10"/>
      <color rgb="FFFF0000"/>
      <name val="Calibri"/>
      <family val="2"/>
    </font>
    <font>
      <i/>
      <sz val="10"/>
      <name val="Calibri"/>
      <family val="2"/>
    </font>
    <font>
      <sz val="9"/>
      <color indexed="81"/>
      <name val="Tahoma"/>
      <family val="2"/>
    </font>
    <font>
      <sz val="10"/>
      <color rgb="FFFF0000"/>
      <name val="Calibri"/>
      <family val="2"/>
      <scheme val="minor"/>
    </font>
    <font>
      <i/>
      <sz val="10"/>
      <color theme="1"/>
      <name val="Calibri"/>
      <family val="2"/>
      <scheme val="minor"/>
    </font>
    <font>
      <sz val="11"/>
      <name val="Calibri"/>
      <family val="2"/>
    </font>
    <font>
      <sz val="14"/>
      <color theme="1"/>
      <name val="Calibri"/>
      <family val="2"/>
      <scheme val="minor"/>
    </font>
    <font>
      <sz val="11"/>
      <color rgb="FFFF0000"/>
      <name val="Calibri"/>
      <family val="2"/>
    </font>
    <font>
      <sz val="9"/>
      <color theme="1"/>
      <name val="Verdana"/>
      <family val="2"/>
    </font>
    <font>
      <b/>
      <i/>
      <sz val="11"/>
      <color theme="1"/>
      <name val="Calibri"/>
      <family val="2"/>
      <scheme val="minor"/>
    </font>
    <font>
      <sz val="11"/>
      <color rgb="FF0070C0"/>
      <name val="Calibri"/>
      <family val="2"/>
      <scheme val="minor"/>
    </font>
    <font>
      <i/>
      <sz val="11"/>
      <name val="Calibri"/>
      <family val="2"/>
    </font>
    <font>
      <i/>
      <sz val="11"/>
      <name val="Calibri"/>
      <family val="2"/>
      <scheme val="minor"/>
    </font>
    <font>
      <b/>
      <i/>
      <sz val="11"/>
      <name val="Calibri"/>
      <family val="2"/>
      <scheme val="minor"/>
    </font>
    <font>
      <b/>
      <sz val="14"/>
      <name val="Calibri"/>
      <family val="2"/>
      <scheme val="minor"/>
    </font>
    <font>
      <b/>
      <sz val="12"/>
      <name val="Calibri"/>
      <family val="2"/>
      <scheme val="minor"/>
    </font>
    <font>
      <b/>
      <i/>
      <sz val="11"/>
      <name val="Calibri"/>
      <family val="2"/>
    </font>
    <font>
      <u/>
      <sz val="11"/>
      <color theme="10"/>
      <name val="Calibri"/>
      <family val="2"/>
    </font>
    <font>
      <b/>
      <sz val="11"/>
      <color theme="1"/>
      <name val="Calibri"/>
      <family val="2"/>
    </font>
    <font>
      <i/>
      <sz val="10"/>
      <name val="Calibri"/>
      <family val="2"/>
      <scheme val="minor"/>
    </font>
    <font>
      <b/>
      <sz val="22"/>
      <name val="Calibri"/>
      <family val="2"/>
      <scheme val="minor"/>
    </font>
    <font>
      <sz val="12"/>
      <name val="Calibri"/>
      <family val="2"/>
      <scheme val="minor"/>
    </font>
    <font>
      <sz val="10"/>
      <color rgb="FFC00000"/>
      <name val="Calibri"/>
      <family val="2"/>
    </font>
    <font>
      <b/>
      <sz val="10"/>
      <color rgb="FFC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39997558519241921"/>
        <bgColor theme="0"/>
      </patternFill>
    </fill>
  </fills>
  <borders count="66">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right style="medium">
        <color indexed="64"/>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s>
  <cellStyleXfs count="3">
    <xf numFmtId="0" fontId="0" fillId="0" borderId="0"/>
    <xf numFmtId="44" fontId="2" fillId="0" borderId="0" applyFont="0" applyFill="0" applyBorder="0" applyAlignment="0" applyProtection="0"/>
    <xf numFmtId="0" fontId="35" fillId="0" borderId="0" applyNumberFormat="0" applyFill="0" applyBorder="0" applyAlignment="0" applyProtection="0">
      <alignment vertical="top"/>
      <protection locked="0"/>
    </xf>
  </cellStyleXfs>
  <cellXfs count="349">
    <xf numFmtId="0" fontId="0" fillId="0" borderId="0" xfId="0"/>
    <xf numFmtId="0" fontId="5" fillId="0" borderId="0" xfId="0" applyFont="1" applyProtection="1"/>
    <xf numFmtId="0" fontId="5" fillId="0" borderId="0" xfId="0" applyFont="1" applyFill="1" applyProtection="1"/>
    <xf numFmtId="0" fontId="7" fillId="0" borderId="0" xfId="0" applyFont="1" applyFill="1" applyProtection="1"/>
    <xf numFmtId="0" fontId="5" fillId="0" borderId="0" xfId="0" applyFont="1" applyFill="1" applyBorder="1" applyProtection="1"/>
    <xf numFmtId="42" fontId="6" fillId="2" borderId="5" xfId="1" applyNumberFormat="1" applyFont="1" applyFill="1" applyBorder="1" applyAlignment="1" applyProtection="1">
      <alignment horizontal="right" vertical="center" wrapText="1"/>
    </xf>
    <xf numFmtId="0" fontId="14" fillId="0" borderId="5" xfId="0" applyFont="1" applyFill="1" applyBorder="1" applyAlignment="1" applyProtection="1">
      <alignment horizontal="center" vertical="center"/>
    </xf>
    <xf numFmtId="0" fontId="14" fillId="0" borderId="5" xfId="0" applyFont="1" applyFill="1" applyBorder="1" applyAlignment="1" applyProtection="1">
      <alignment horizontal="center" vertical="center" wrapText="1"/>
    </xf>
    <xf numFmtId="0" fontId="14" fillId="0" borderId="5" xfId="0" applyFont="1" applyFill="1" applyBorder="1" applyAlignment="1" applyProtection="1">
      <alignment vertical="center" wrapText="1"/>
    </xf>
    <xf numFmtId="0" fontId="6" fillId="3" borderId="1" xfId="0" applyFont="1" applyFill="1" applyBorder="1" applyAlignment="1" applyProtection="1">
      <alignment vertical="center"/>
      <protection locked="0"/>
    </xf>
    <xf numFmtId="0" fontId="1" fillId="3" borderId="14" xfId="0" applyFont="1" applyFill="1" applyBorder="1" applyAlignment="1" applyProtection="1">
      <alignment vertical="center" wrapText="1"/>
      <protection locked="0"/>
    </xf>
    <xf numFmtId="0" fontId="10" fillId="3" borderId="14" xfId="0" applyFont="1" applyFill="1" applyBorder="1" applyAlignment="1" applyProtection="1">
      <alignment vertical="center" wrapText="1"/>
      <protection locked="0"/>
    </xf>
    <xf numFmtId="164" fontId="1" fillId="3" borderId="14" xfId="1" applyNumberFormat="1" applyFont="1" applyFill="1" applyBorder="1" applyAlignment="1" applyProtection="1">
      <alignment horizontal="left" vertical="center" wrapText="1"/>
      <protection locked="0"/>
    </xf>
    <xf numFmtId="0" fontId="10" fillId="3" borderId="14" xfId="0" applyFont="1" applyFill="1" applyBorder="1" applyAlignment="1" applyProtection="1">
      <alignment vertical="center"/>
      <protection locked="0"/>
    </xf>
    <xf numFmtId="0" fontId="6" fillId="3" borderId="8" xfId="0" applyFont="1" applyFill="1" applyBorder="1" applyAlignment="1" applyProtection="1">
      <alignment horizontal="left" vertical="top" wrapText="1"/>
      <protection locked="0"/>
    </xf>
    <xf numFmtId="0" fontId="10" fillId="3" borderId="2" xfId="0" applyFont="1" applyFill="1" applyBorder="1" applyAlignment="1" applyProtection="1">
      <alignment vertical="center" wrapText="1"/>
      <protection locked="0"/>
    </xf>
    <xf numFmtId="164" fontId="1" fillId="3" borderId="2" xfId="1" applyNumberFormat="1"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top" wrapText="1"/>
      <protection locked="0"/>
    </xf>
    <xf numFmtId="0" fontId="6" fillId="3" borderId="2" xfId="0" applyFont="1" applyFill="1" applyBorder="1" applyAlignment="1" applyProtection="1">
      <alignment vertical="center" wrapText="1"/>
      <protection locked="0"/>
    </xf>
    <xf numFmtId="164" fontId="15" fillId="3" borderId="2" xfId="1" applyNumberFormat="1" applyFont="1" applyFill="1" applyBorder="1" applyAlignment="1" applyProtection="1">
      <alignment horizontal="left" vertical="center" wrapText="1"/>
      <protection locked="0"/>
    </xf>
    <xf numFmtId="0" fontId="6" fillId="3" borderId="20" xfId="0" applyFont="1" applyFill="1" applyBorder="1" applyAlignment="1" applyProtection="1">
      <alignment vertical="center" wrapText="1"/>
      <protection locked="0"/>
    </xf>
    <xf numFmtId="164" fontId="15" fillId="3" borderId="20" xfId="1" applyNumberFormat="1" applyFont="1" applyFill="1" applyBorder="1" applyAlignment="1" applyProtection="1">
      <alignment horizontal="left" vertical="center" wrapText="1"/>
      <protection locked="0"/>
    </xf>
    <xf numFmtId="0" fontId="6" fillId="3" borderId="21" xfId="0" applyFont="1" applyFill="1" applyBorder="1" applyAlignment="1" applyProtection="1">
      <alignment horizontal="left" vertical="top" wrapText="1"/>
      <protection locked="0"/>
    </xf>
    <xf numFmtId="0" fontId="5" fillId="0" borderId="3" xfId="0" applyFont="1" applyFill="1" applyBorder="1" applyProtection="1"/>
    <xf numFmtId="0" fontId="6" fillId="0" borderId="3" xfId="0" applyFont="1" applyBorder="1" applyAlignment="1" applyProtection="1">
      <alignment vertical="center"/>
    </xf>
    <xf numFmtId="0" fontId="9" fillId="0" borderId="5" xfId="0" applyFont="1" applyFill="1" applyBorder="1" applyAlignment="1" applyProtection="1">
      <alignment horizontal="right" vertical="center" wrapText="1"/>
    </xf>
    <xf numFmtId="0" fontId="6" fillId="0" borderId="0" xfId="0" applyFont="1" applyAlignment="1" applyProtection="1">
      <alignment vertical="center"/>
    </xf>
    <xf numFmtId="0" fontId="10" fillId="0" borderId="0" xfId="0" applyFont="1" applyFill="1" applyBorder="1" applyAlignment="1" applyProtection="1">
      <alignment vertical="center"/>
    </xf>
    <xf numFmtId="0" fontId="6" fillId="0" borderId="0" xfId="0" applyFont="1" applyBorder="1" applyAlignment="1" applyProtection="1">
      <alignment vertical="center"/>
    </xf>
    <xf numFmtId="0" fontId="10" fillId="0" borderId="0" xfId="0" applyFont="1" applyFill="1" applyBorder="1" applyAlignment="1" applyProtection="1">
      <alignment vertical="center" wrapText="1"/>
    </xf>
    <xf numFmtId="0" fontId="14" fillId="0" borderId="0" xfId="0" applyFont="1" applyFill="1" applyBorder="1" applyAlignment="1" applyProtection="1">
      <alignment horizontal="right" vertical="center"/>
    </xf>
    <xf numFmtId="0" fontId="10" fillId="0" borderId="0" xfId="0" applyFont="1" applyFill="1" applyBorder="1" applyAlignment="1" applyProtection="1">
      <alignment horizontal="left" vertical="center" wrapText="1"/>
    </xf>
    <xf numFmtId="0" fontId="6" fillId="0" borderId="0" xfId="0" applyFont="1" applyFill="1" applyAlignment="1" applyProtection="1">
      <alignment vertical="center"/>
    </xf>
    <xf numFmtId="0" fontId="6" fillId="0" borderId="0" xfId="0" applyFont="1" applyFill="1" applyBorder="1" applyAlignment="1" applyProtection="1">
      <alignment vertical="center"/>
    </xf>
    <xf numFmtId="0" fontId="16" fillId="2" borderId="5" xfId="0" applyFont="1" applyFill="1" applyBorder="1" applyAlignment="1" applyProtection="1">
      <alignment horizontal="center" vertical="center" wrapText="1"/>
    </xf>
    <xf numFmtId="0" fontId="6" fillId="0" borderId="0" xfId="0" applyFont="1" applyAlignment="1" applyProtection="1">
      <alignment horizontal="center" vertical="center"/>
    </xf>
    <xf numFmtId="0" fontId="17" fillId="0" borderId="0" xfId="0" applyFont="1" applyFill="1" applyBorder="1" applyAlignment="1" applyProtection="1">
      <alignment horizontal="center" vertical="center" wrapText="1"/>
    </xf>
    <xf numFmtId="42" fontId="1" fillId="0" borderId="0" xfId="0" applyNumberFormat="1" applyFont="1" applyFill="1" applyBorder="1" applyAlignment="1" applyProtection="1">
      <alignment horizontal="left" vertical="center" wrapText="1"/>
    </xf>
    <xf numFmtId="0" fontId="7" fillId="0" borderId="0" xfId="0" applyFont="1" applyProtection="1"/>
    <xf numFmtId="0" fontId="10" fillId="0" borderId="0" xfId="0" applyFont="1" applyAlignment="1" applyProtection="1">
      <alignment horizontal="left" vertical="center" wrapText="1"/>
    </xf>
    <xf numFmtId="0" fontId="10" fillId="0" borderId="0" xfId="0" applyFont="1" applyAlignment="1" applyProtection="1">
      <alignment vertical="center" wrapText="1"/>
    </xf>
    <xf numFmtId="164" fontId="1" fillId="6" borderId="35" xfId="1" applyNumberFormat="1" applyFont="1" applyFill="1" applyBorder="1" applyAlignment="1" applyProtection="1">
      <alignment vertical="center" wrapText="1"/>
    </xf>
    <xf numFmtId="0" fontId="14" fillId="0" borderId="0" xfId="0" applyFont="1" applyAlignment="1" applyProtection="1">
      <alignment horizontal="right" vertical="center"/>
    </xf>
    <xf numFmtId="0" fontId="21" fillId="0" borderId="0" xfId="0" applyFont="1" applyAlignment="1" applyProtection="1">
      <alignment horizontal="left" vertical="center" wrapText="1"/>
    </xf>
    <xf numFmtId="0" fontId="19" fillId="0" borderId="30" xfId="0" applyFont="1" applyFill="1" applyBorder="1" applyAlignment="1" applyProtection="1">
      <alignment vertical="center" wrapText="1"/>
    </xf>
    <xf numFmtId="164" fontId="1" fillId="0" borderId="24" xfId="1" applyNumberFormat="1" applyFont="1" applyFill="1" applyBorder="1" applyAlignment="1" applyProtection="1">
      <alignment horizontal="left" vertical="center" wrapText="1"/>
    </xf>
    <xf numFmtId="0" fontId="10" fillId="0" borderId="24" xfId="0" applyFont="1" applyBorder="1" applyAlignment="1" applyProtection="1">
      <alignment vertical="center" wrapText="1"/>
    </xf>
    <xf numFmtId="0" fontId="10" fillId="0" borderId="25" xfId="0" applyFont="1" applyBorder="1" applyAlignment="1" applyProtection="1">
      <alignment vertical="center"/>
    </xf>
    <xf numFmtId="0" fontId="19" fillId="0" borderId="33" xfId="0" applyFont="1" applyFill="1" applyBorder="1" applyAlignment="1" applyProtection="1">
      <alignment vertical="center" wrapText="1"/>
    </xf>
    <xf numFmtId="164" fontId="1" fillId="0" borderId="2" xfId="1" applyNumberFormat="1" applyFont="1" applyFill="1" applyBorder="1" applyAlignment="1" applyProtection="1">
      <alignment horizontal="left" vertical="center" wrapText="1"/>
    </xf>
    <xf numFmtId="0" fontId="10" fillId="0" borderId="2" xfId="0" applyFont="1" applyBorder="1" applyAlignment="1" applyProtection="1">
      <alignment vertical="center" wrapText="1"/>
    </xf>
    <xf numFmtId="0" fontId="10" fillId="0" borderId="9" xfId="0" applyFont="1" applyBorder="1" applyAlignment="1" applyProtection="1">
      <alignment vertical="center"/>
    </xf>
    <xf numFmtId="164" fontId="1" fillId="6" borderId="42" xfId="1" applyNumberFormat="1" applyFont="1" applyFill="1" applyBorder="1" applyAlignment="1" applyProtection="1">
      <alignment horizontal="left" vertical="center" wrapText="1"/>
    </xf>
    <xf numFmtId="0" fontId="14" fillId="2" borderId="27" xfId="0" applyFont="1" applyFill="1" applyBorder="1" applyAlignment="1" applyProtection="1">
      <alignment horizontal="center" vertical="center"/>
    </xf>
    <xf numFmtId="0" fontId="14" fillId="2" borderId="28" xfId="0" applyFont="1" applyFill="1" applyBorder="1" applyAlignment="1" applyProtection="1">
      <alignment horizontal="center" vertical="center"/>
    </xf>
    <xf numFmtId="0" fontId="14" fillId="2" borderId="29" xfId="0" applyFont="1" applyFill="1" applyBorder="1" applyAlignment="1" applyProtection="1">
      <alignment horizontal="center" vertical="center"/>
    </xf>
    <xf numFmtId="164" fontId="1" fillId="2" borderId="26" xfId="1" applyNumberFormat="1" applyFont="1" applyFill="1" applyBorder="1" applyAlignment="1" applyProtection="1">
      <alignment horizontal="left" vertical="center" wrapText="1"/>
    </xf>
    <xf numFmtId="37" fontId="18" fillId="6" borderId="35" xfId="1" applyNumberFormat="1" applyFont="1" applyFill="1" applyBorder="1" applyAlignment="1" applyProtection="1">
      <alignment horizontal="right" vertical="center" wrapText="1"/>
    </xf>
    <xf numFmtId="37" fontId="1" fillId="2" borderId="26" xfId="1" applyNumberFormat="1" applyFont="1" applyFill="1" applyBorder="1" applyAlignment="1" applyProtection="1">
      <alignment horizontal="right" vertical="center" wrapText="1"/>
    </xf>
    <xf numFmtId="42" fontId="2" fillId="3" borderId="32" xfId="1" applyNumberFormat="1" applyFont="1" applyFill="1" applyBorder="1" applyAlignment="1" applyProtection="1">
      <alignment horizontal="center" vertical="center"/>
      <protection locked="0"/>
    </xf>
    <xf numFmtId="44" fontId="3" fillId="2" borderId="52" xfId="1" applyFont="1" applyFill="1" applyBorder="1" applyAlignment="1" applyProtection="1">
      <alignment horizontal="right" vertical="center"/>
    </xf>
    <xf numFmtId="42" fontId="2" fillId="3" borderId="22" xfId="1" applyNumberFormat="1" applyFont="1" applyFill="1" applyBorder="1" applyAlignment="1" applyProtection="1">
      <alignment horizontal="right" vertical="center"/>
      <protection locked="0"/>
    </xf>
    <xf numFmtId="42" fontId="2" fillId="3" borderId="38" xfId="1" applyNumberFormat="1" applyFont="1" applyFill="1" applyBorder="1" applyAlignment="1" applyProtection="1">
      <alignment horizontal="right" vertical="center"/>
      <protection locked="0"/>
    </xf>
    <xf numFmtId="164" fontId="3" fillId="2" borderId="52" xfId="1" applyNumberFormat="1" applyFont="1" applyFill="1" applyBorder="1" applyAlignment="1" applyProtection="1">
      <alignment horizontal="right" vertical="center"/>
    </xf>
    <xf numFmtId="44" fontId="2" fillId="0" borderId="53" xfId="1" applyFont="1" applyFill="1" applyBorder="1" applyAlignment="1" applyProtection="1">
      <alignment horizontal="center" vertical="center"/>
    </xf>
    <xf numFmtId="164" fontId="23" fillId="3" borderId="42" xfId="1" applyNumberFormat="1" applyFont="1" applyFill="1" applyBorder="1" applyAlignment="1" applyProtection="1">
      <alignment horizontal="left" vertical="center" wrapText="1"/>
      <protection locked="0"/>
    </xf>
    <xf numFmtId="0" fontId="13" fillId="3" borderId="33" xfId="0" applyFont="1" applyFill="1" applyBorder="1" applyAlignment="1" applyProtection="1">
      <alignment vertical="center" wrapText="1"/>
      <protection locked="0"/>
    </xf>
    <xf numFmtId="42" fontId="8" fillId="2" borderId="5" xfId="1" applyNumberFormat="1" applyFont="1" applyFill="1" applyBorder="1" applyAlignment="1" applyProtection="1">
      <alignment horizontal="right" vertical="center"/>
    </xf>
    <xf numFmtId="44" fontId="4" fillId="0" borderId="47" xfId="1" applyFont="1" applyFill="1" applyBorder="1" applyAlignment="1" applyProtection="1">
      <alignment vertical="center"/>
    </xf>
    <xf numFmtId="1" fontId="2" fillId="3" borderId="5" xfId="1" applyNumberFormat="1" applyFont="1" applyFill="1" applyBorder="1" applyAlignment="1" applyProtection="1">
      <alignment horizontal="center" vertical="center"/>
      <protection locked="0"/>
    </xf>
    <xf numFmtId="44" fontId="4" fillId="0" borderId="47" xfId="1" applyFont="1" applyFill="1" applyBorder="1" applyAlignment="1" applyProtection="1">
      <alignment horizontal="right" vertical="center"/>
    </xf>
    <xf numFmtId="42" fontId="4" fillId="3" borderId="22" xfId="1" applyNumberFormat="1" applyFont="1" applyFill="1" applyBorder="1" applyAlignment="1" applyProtection="1">
      <alignment horizontal="right" vertical="center"/>
      <protection locked="0"/>
    </xf>
    <xf numFmtId="42" fontId="4" fillId="3" borderId="40" xfId="1" applyNumberFormat="1" applyFont="1" applyFill="1" applyBorder="1" applyAlignment="1" applyProtection="1">
      <alignment horizontal="right" vertical="center"/>
      <protection locked="0"/>
    </xf>
    <xf numFmtId="44" fontId="4" fillId="2" borderId="35" xfId="1" applyFont="1" applyFill="1" applyBorder="1" applyAlignment="1" applyProtection="1">
      <alignment horizontal="right" vertical="center"/>
    </xf>
    <xf numFmtId="44" fontId="4" fillId="2" borderId="26" xfId="1" applyFont="1" applyFill="1" applyBorder="1" applyAlignment="1" applyProtection="1">
      <alignment horizontal="right" vertical="center"/>
    </xf>
    <xf numFmtId="164" fontId="23" fillId="3" borderId="22" xfId="1" applyNumberFormat="1" applyFont="1" applyFill="1" applyBorder="1" applyAlignment="1" applyProtection="1">
      <alignment horizontal="left" vertical="center" wrapText="1"/>
      <protection locked="0"/>
    </xf>
    <xf numFmtId="164" fontId="23" fillId="3" borderId="35" xfId="1" applyNumberFormat="1" applyFont="1" applyFill="1" applyBorder="1" applyAlignment="1" applyProtection="1">
      <alignment horizontal="left" vertical="center" wrapText="1"/>
      <protection locked="0"/>
    </xf>
    <xf numFmtId="164" fontId="23" fillId="3" borderId="26" xfId="1" applyNumberFormat="1" applyFont="1" applyFill="1" applyBorder="1" applyAlignment="1" applyProtection="1">
      <alignment horizontal="left" vertical="center" wrapText="1"/>
      <protection locked="0"/>
    </xf>
    <xf numFmtId="0" fontId="4" fillId="3" borderId="5" xfId="0" applyFont="1" applyFill="1" applyBorder="1" applyAlignment="1" applyProtection="1">
      <alignment horizontal="center" vertical="center"/>
      <protection locked="0"/>
    </xf>
    <xf numFmtId="0" fontId="19" fillId="0" borderId="36" xfId="0" applyFont="1" applyFill="1" applyBorder="1" applyAlignment="1" applyProtection="1">
      <alignment vertical="center" wrapText="1"/>
    </xf>
    <xf numFmtId="164" fontId="1" fillId="0" borderId="20" xfId="1" applyNumberFormat="1" applyFont="1" applyFill="1" applyBorder="1" applyAlignment="1" applyProtection="1">
      <alignment horizontal="left" vertical="center" wrapText="1"/>
    </xf>
    <xf numFmtId="0" fontId="10" fillId="0" borderId="20" xfId="0" applyFont="1" applyBorder="1" applyAlignment="1" applyProtection="1">
      <alignment vertical="center" wrapText="1"/>
    </xf>
    <xf numFmtId="0" fontId="10" fillId="0" borderId="21" xfId="0" applyFont="1" applyBorder="1" applyAlignment="1" applyProtection="1">
      <alignment vertical="center"/>
    </xf>
    <xf numFmtId="0" fontId="14" fillId="4" borderId="22" xfId="0" applyFont="1" applyFill="1" applyBorder="1" applyAlignment="1" applyProtection="1">
      <alignment horizontal="right" vertical="center"/>
    </xf>
    <xf numFmtId="37" fontId="10" fillId="5" borderId="29" xfId="1" applyNumberFormat="1" applyFont="1" applyFill="1" applyBorder="1" applyAlignment="1" applyProtection="1">
      <alignment vertical="center"/>
    </xf>
    <xf numFmtId="0" fontId="14" fillId="5" borderId="11" xfId="0" applyFont="1" applyFill="1" applyBorder="1" applyAlignment="1" applyProtection="1">
      <alignment vertical="center"/>
    </xf>
    <xf numFmtId="165" fontId="4" fillId="7" borderId="62" xfId="1" applyNumberFormat="1" applyFont="1" applyFill="1" applyBorder="1" applyAlignment="1" applyProtection="1">
      <alignment horizontal="center" vertical="center"/>
    </xf>
    <xf numFmtId="0" fontId="14" fillId="4" borderId="26" xfId="0" applyFont="1" applyFill="1" applyBorder="1" applyAlignment="1" applyProtection="1">
      <alignment horizontal="right" vertical="center"/>
    </xf>
    <xf numFmtId="0" fontId="16" fillId="5" borderId="5" xfId="0" applyFont="1" applyFill="1" applyBorder="1" applyAlignment="1" applyProtection="1">
      <alignment horizontal="center" vertical="center" wrapText="1"/>
    </xf>
    <xf numFmtId="164" fontId="1" fillId="5" borderId="42" xfId="1" applyNumberFormat="1" applyFont="1" applyFill="1" applyBorder="1" applyAlignment="1" applyProtection="1">
      <alignment horizontal="left" vertical="center" wrapText="1"/>
    </xf>
    <xf numFmtId="164" fontId="17" fillId="5" borderId="26" xfId="1" applyNumberFormat="1" applyFont="1" applyFill="1" applyBorder="1" applyAlignment="1" applyProtection="1">
      <alignment horizontal="left" vertical="center" wrapText="1"/>
    </xf>
    <xf numFmtId="165" fontId="4" fillId="7" borderId="0" xfId="1" applyNumberFormat="1" applyFont="1" applyFill="1" applyBorder="1" applyAlignment="1" applyProtection="1">
      <alignment horizontal="center" vertical="center"/>
    </xf>
    <xf numFmtId="164" fontId="8" fillId="2" borderId="5" xfId="1" applyNumberFormat="1" applyFont="1" applyFill="1" applyBorder="1" applyAlignment="1" applyProtection="1">
      <alignment horizontal="center" vertical="center"/>
    </xf>
    <xf numFmtId="0" fontId="4" fillId="7" borderId="0" xfId="0" applyFont="1" applyFill="1" applyProtection="1"/>
    <xf numFmtId="0" fontId="23" fillId="7" borderId="61" xfId="0" applyFont="1" applyFill="1" applyBorder="1" applyAlignment="1" applyProtection="1">
      <alignment horizontal="left" vertical="top" wrapText="1"/>
    </xf>
    <xf numFmtId="0" fontId="23" fillId="7" borderId="0" xfId="0" applyFont="1" applyFill="1" applyAlignment="1" applyProtection="1">
      <alignment horizontal="left" vertical="top" wrapText="1"/>
    </xf>
    <xf numFmtId="0" fontId="23" fillId="7" borderId="62" xfId="0" applyFont="1" applyFill="1" applyBorder="1" applyAlignment="1" applyProtection="1">
      <alignment horizontal="left" vertical="top" wrapText="1"/>
    </xf>
    <xf numFmtId="0" fontId="8" fillId="7" borderId="40" xfId="0" applyFont="1" applyFill="1" applyBorder="1" applyAlignment="1" applyProtection="1">
      <alignment horizontal="right" vertical="top" wrapText="1"/>
    </xf>
    <xf numFmtId="0" fontId="8" fillId="7" borderId="35" xfId="0" applyFont="1" applyFill="1" applyBorder="1" applyAlignment="1" applyProtection="1">
      <alignment horizontal="right" vertical="top" wrapText="1"/>
    </xf>
    <xf numFmtId="0" fontId="4" fillId="7" borderId="61" xfId="0" applyFont="1" applyFill="1" applyBorder="1" applyAlignment="1" applyProtection="1">
      <alignment vertical="top"/>
    </xf>
    <xf numFmtId="0" fontId="8" fillId="0" borderId="11"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8" fillId="2" borderId="11" xfId="0" applyFont="1" applyFill="1" applyBorder="1" applyAlignment="1" applyProtection="1">
      <alignment horizontal="left" vertical="center"/>
    </xf>
    <xf numFmtId="0" fontId="4" fillId="2" borderId="12" xfId="0" applyFont="1" applyFill="1" applyBorder="1" applyAlignment="1" applyProtection="1">
      <alignment vertical="center"/>
    </xf>
    <xf numFmtId="0" fontId="8" fillId="2" borderId="12" xfId="0" applyFont="1" applyFill="1" applyBorder="1" applyAlignment="1" applyProtection="1">
      <alignment vertical="center"/>
    </xf>
    <xf numFmtId="0" fontId="8" fillId="2" borderId="7" xfId="0" applyFont="1" applyFill="1" applyBorder="1" applyAlignment="1" applyProtection="1">
      <alignment horizontal="center" vertical="center" wrapText="1"/>
    </xf>
    <xf numFmtId="0" fontId="4" fillId="7" borderId="0" xfId="0" applyFont="1" applyFill="1" applyAlignment="1" applyProtection="1">
      <alignment vertical="center"/>
    </xf>
    <xf numFmtId="0" fontId="4" fillId="7" borderId="0" xfId="0" applyFont="1" applyFill="1" applyAlignment="1" applyProtection="1">
      <alignment horizontal="left" vertical="top"/>
    </xf>
    <xf numFmtId="0" fontId="4" fillId="7" borderId="3" xfId="0" applyFont="1" applyFill="1" applyBorder="1" applyAlignment="1" applyProtection="1">
      <alignment horizontal="right" vertical="top"/>
    </xf>
    <xf numFmtId="0" fontId="8" fillId="7" borderId="3" xfId="0" applyFont="1" applyFill="1" applyBorder="1" applyAlignment="1" applyProtection="1">
      <alignment horizontal="right" vertical="top"/>
    </xf>
    <xf numFmtId="0" fontId="8" fillId="7" borderId="22" xfId="0" applyFont="1" applyFill="1" applyBorder="1" applyAlignment="1" applyProtection="1">
      <alignment vertical="center" wrapText="1"/>
    </xf>
    <xf numFmtId="0" fontId="30" fillId="7" borderId="0" xfId="0" applyFont="1" applyFill="1" applyBorder="1" applyAlignment="1" applyProtection="1">
      <alignment vertical="center"/>
    </xf>
    <xf numFmtId="0" fontId="30" fillId="7" borderId="0" xfId="0" applyFont="1" applyFill="1" applyAlignment="1" applyProtection="1">
      <alignment vertical="center" wrapText="1"/>
    </xf>
    <xf numFmtId="0" fontId="8" fillId="7" borderId="38" xfId="0" applyFont="1" applyFill="1" applyBorder="1" applyAlignment="1" applyProtection="1">
      <alignment vertical="top" wrapText="1"/>
    </xf>
    <xf numFmtId="0" fontId="30" fillId="7" borderId="0" xfId="0" applyFont="1" applyFill="1" applyBorder="1" applyAlignment="1" applyProtection="1">
      <alignment vertical="center" wrapText="1"/>
    </xf>
    <xf numFmtId="0" fontId="30" fillId="7" borderId="0" xfId="0" applyFont="1" applyFill="1" applyProtection="1"/>
    <xf numFmtId="0" fontId="4" fillId="0" borderId="61" xfId="0" applyFont="1" applyBorder="1" applyAlignment="1" applyProtection="1">
      <alignment vertical="top"/>
    </xf>
    <xf numFmtId="0" fontId="8" fillId="7" borderId="41" xfId="0" applyFont="1" applyFill="1" applyBorder="1" applyAlignment="1" applyProtection="1">
      <alignment vertical="top" wrapText="1"/>
    </xf>
    <xf numFmtId="0" fontId="8" fillId="7" borderId="0" xfId="0" applyFont="1" applyFill="1" applyAlignment="1" applyProtection="1">
      <alignment horizontal="left" vertical="top"/>
    </xf>
    <xf numFmtId="0" fontId="39" fillId="7" borderId="46" xfId="0" applyFont="1" applyFill="1" applyBorder="1" applyAlignment="1" applyProtection="1">
      <alignment vertical="top"/>
    </xf>
    <xf numFmtId="0" fontId="39" fillId="7" borderId="0" xfId="0" applyFont="1" applyFill="1" applyAlignment="1" applyProtection="1">
      <alignment vertical="top"/>
    </xf>
    <xf numFmtId="0" fontId="39" fillId="7" borderId="0" xfId="0" applyFont="1" applyFill="1" applyAlignment="1" applyProtection="1">
      <alignment horizontal="center" vertical="center"/>
    </xf>
    <xf numFmtId="0" fontId="4" fillId="7" borderId="0" xfId="0" applyFont="1" applyFill="1" applyAlignment="1" applyProtection="1">
      <alignment horizontal="center" vertical="center"/>
    </xf>
    <xf numFmtId="0" fontId="24" fillId="0" borderId="0" xfId="0" applyFont="1" applyProtection="1"/>
    <xf numFmtId="0" fontId="0" fillId="0" borderId="46" xfId="0" applyBorder="1" applyAlignment="1" applyProtection="1">
      <alignment vertical="center"/>
    </xf>
    <xf numFmtId="0" fontId="0" fillId="0" borderId="0" xfId="0" applyAlignment="1" applyProtection="1">
      <alignment horizontal="center" vertical="center"/>
    </xf>
    <xf numFmtId="0" fontId="3" fillId="0" borderId="0" xfId="0" applyFont="1" applyAlignment="1" applyProtection="1">
      <alignment vertical="center"/>
    </xf>
    <xf numFmtId="0" fontId="0" fillId="0" borderId="15" xfId="0" applyBorder="1" applyAlignment="1" applyProtection="1">
      <alignment vertical="center"/>
    </xf>
    <xf numFmtId="9" fontId="26" fillId="0" borderId="0" xfId="0" applyNumberFormat="1" applyFont="1" applyProtection="1"/>
    <xf numFmtId="0" fontId="26" fillId="0" borderId="0" xfId="0" applyFont="1" applyProtection="1"/>
    <xf numFmtId="0" fontId="27" fillId="0" borderId="0" xfId="0" applyFont="1" applyAlignment="1" applyProtection="1">
      <alignment horizontal="left" vertical="center" indent="5"/>
    </xf>
    <xf numFmtId="0" fontId="0" fillId="0" borderId="0" xfId="0" applyAlignment="1" applyProtection="1">
      <alignment vertical="center"/>
    </xf>
    <xf numFmtId="0" fontId="0" fillId="0" borderId="19" xfId="0" applyBorder="1" applyAlignment="1" applyProtection="1">
      <alignment vertical="center"/>
    </xf>
    <xf numFmtId="9" fontId="26" fillId="7" borderId="0" xfId="0" applyNumberFormat="1" applyFont="1" applyFill="1" applyProtection="1"/>
    <xf numFmtId="0" fontId="3" fillId="0" borderId="50" xfId="0" applyFont="1" applyBorder="1" applyAlignment="1" applyProtection="1">
      <alignment vertical="center"/>
    </xf>
    <xf numFmtId="0" fontId="3" fillId="0" borderId="51" xfId="0" applyFont="1" applyBorder="1" applyAlignment="1" applyProtection="1">
      <alignment vertical="center"/>
    </xf>
    <xf numFmtId="0" fontId="0" fillId="0" borderId="53" xfId="0" applyBorder="1" applyAlignment="1" applyProtection="1">
      <alignment vertical="center"/>
    </xf>
    <xf numFmtId="0" fontId="0" fillId="0" borderId="0" xfId="0" applyAlignment="1" applyProtection="1">
      <alignment horizontal="left" vertical="top"/>
    </xf>
    <xf numFmtId="0" fontId="4" fillId="0" borderId="54" xfId="0" applyFont="1" applyBorder="1" applyAlignment="1" applyProtection="1">
      <alignment vertical="center"/>
    </xf>
    <xf numFmtId="0" fontId="0" fillId="0" borderId="55" xfId="0" applyBorder="1" applyAlignment="1" applyProtection="1">
      <alignment vertical="center"/>
    </xf>
    <xf numFmtId="0" fontId="0" fillId="0" borderId="54" xfId="0" applyBorder="1" applyAlignment="1" applyProtection="1">
      <alignment vertical="center"/>
    </xf>
    <xf numFmtId="0" fontId="8" fillId="0" borderId="46" xfId="0" applyFont="1" applyBorder="1" applyAlignment="1" applyProtection="1">
      <alignment horizontal="left" vertical="top"/>
    </xf>
    <xf numFmtId="0" fontId="6" fillId="0" borderId="0" xfId="0" applyFont="1" applyProtection="1"/>
    <xf numFmtId="0" fontId="4" fillId="0" borderId="0" xfId="0" applyFont="1" applyProtection="1"/>
    <xf numFmtId="0" fontId="4" fillId="0" borderId="47" xfId="0" applyFont="1" applyBorder="1" applyProtection="1"/>
    <xf numFmtId="0" fontId="6" fillId="0" borderId="46" xfId="0" applyFont="1" applyBorder="1" applyProtection="1"/>
    <xf numFmtId="0" fontId="4" fillId="0" borderId="18" xfId="0" applyFont="1" applyBorder="1" applyAlignment="1" applyProtection="1">
      <alignment horizontal="left" vertical="top"/>
    </xf>
    <xf numFmtId="0" fontId="4" fillId="0" borderId="19" xfId="0" applyFont="1" applyBorder="1" applyProtection="1"/>
    <xf numFmtId="0" fontId="8" fillId="0" borderId="43" xfId="0" applyFont="1" applyBorder="1" applyAlignment="1" applyProtection="1">
      <alignment vertical="center"/>
    </xf>
    <xf numFmtId="0" fontId="28" fillId="0" borderId="57" xfId="0" applyFont="1" applyBorder="1" applyAlignment="1" applyProtection="1">
      <alignment vertical="center"/>
    </xf>
    <xf numFmtId="0" fontId="3" fillId="0" borderId="46" xfId="0" applyFont="1" applyBorder="1" applyProtection="1"/>
    <xf numFmtId="0" fontId="8" fillId="0" borderId="0" xfId="0" applyFont="1" applyAlignment="1" applyProtection="1">
      <alignment horizontal="center" vertical="top" wrapText="1"/>
    </xf>
    <xf numFmtId="0" fontId="8" fillId="0" borderId="34" xfId="0" applyFont="1" applyBorder="1" applyAlignment="1" applyProtection="1">
      <alignment horizontal="left" vertical="center"/>
    </xf>
    <xf numFmtId="0" fontId="8" fillId="0" borderId="55" xfId="0" applyFont="1" applyBorder="1" applyAlignment="1" applyProtection="1">
      <alignment horizontal="left" vertical="center"/>
    </xf>
    <xf numFmtId="42" fontId="8" fillId="2" borderId="41" xfId="0" applyNumberFormat="1" applyFont="1" applyFill="1" applyBorder="1" applyAlignment="1" applyProtection="1">
      <alignment horizontal="left" vertical="center"/>
    </xf>
    <xf numFmtId="164" fontId="8" fillId="2" borderId="41" xfId="0" applyNumberFormat="1" applyFont="1" applyFill="1" applyBorder="1" applyAlignment="1" applyProtection="1">
      <alignment horizontal="left" vertical="center"/>
    </xf>
    <xf numFmtId="0" fontId="4" fillId="0" borderId="0" xfId="0" applyFont="1" applyAlignment="1" applyProtection="1">
      <alignment horizontal="left" vertical="center"/>
    </xf>
    <xf numFmtId="0" fontId="0" fillId="0" borderId="0" xfId="0" applyProtection="1"/>
    <xf numFmtId="0" fontId="26" fillId="0" borderId="0" xfId="0" applyFont="1" applyAlignment="1" applyProtection="1">
      <alignment horizontal="center"/>
    </xf>
    <xf numFmtId="0" fontId="6" fillId="7" borderId="0" xfId="0" applyFont="1" applyFill="1" applyProtection="1"/>
    <xf numFmtId="0" fontId="4" fillId="7" borderId="0" xfId="0" applyFont="1" applyFill="1" applyAlignment="1" applyProtection="1">
      <alignment horizontal="right" vertical="center"/>
    </xf>
    <xf numFmtId="0" fontId="0" fillId="7" borderId="0" xfId="0" applyFill="1" applyAlignment="1" applyProtection="1">
      <alignment vertical="center" wrapText="1"/>
    </xf>
    <xf numFmtId="0" fontId="0" fillId="7" borderId="0" xfId="0" applyFill="1" applyAlignment="1" applyProtection="1">
      <alignment vertical="center"/>
    </xf>
    <xf numFmtId="0" fontId="6" fillId="7" borderId="0" xfId="0" applyFont="1" applyFill="1" applyAlignment="1" applyProtection="1">
      <alignment vertical="center"/>
    </xf>
    <xf numFmtId="0" fontId="21" fillId="7" borderId="0" xfId="0" applyFont="1" applyFill="1" applyProtection="1"/>
    <xf numFmtId="0" fontId="4" fillId="7" borderId="46" xfId="0" applyFont="1" applyFill="1" applyBorder="1" applyProtection="1"/>
    <xf numFmtId="0" fontId="23" fillId="7" borderId="34" xfId="0" applyFont="1" applyFill="1" applyBorder="1" applyAlignment="1" applyProtection="1">
      <alignment vertical="center" wrapText="1"/>
    </xf>
    <xf numFmtId="0" fontId="23" fillId="7" borderId="55" xfId="0" applyFont="1" applyFill="1" applyBorder="1" applyAlignment="1" applyProtection="1">
      <alignment vertical="center" wrapText="1"/>
    </xf>
    <xf numFmtId="0" fontId="6" fillId="7" borderId="55" xfId="0" applyFont="1" applyFill="1" applyBorder="1" applyProtection="1"/>
    <xf numFmtId="0" fontId="4" fillId="7" borderId="55" xfId="0" applyFont="1" applyFill="1" applyBorder="1" applyProtection="1"/>
    <xf numFmtId="0" fontId="8" fillId="7" borderId="43" xfId="0" applyFont="1" applyFill="1" applyBorder="1" applyAlignment="1" applyProtection="1">
      <alignment vertical="center"/>
    </xf>
    <xf numFmtId="0" fontId="10" fillId="7" borderId="55" xfId="0" applyFont="1" applyFill="1" applyBorder="1" applyProtection="1"/>
    <xf numFmtId="0" fontId="35" fillId="7" borderId="8" xfId="2" applyFill="1" applyBorder="1" applyAlignment="1" applyProtection="1">
      <alignment vertical="center"/>
    </xf>
    <xf numFmtId="0" fontId="22" fillId="7" borderId="0" xfId="0" applyFont="1" applyFill="1" applyProtection="1"/>
    <xf numFmtId="44" fontId="8" fillId="2" borderId="41" xfId="0" applyNumberFormat="1" applyFont="1" applyFill="1" applyBorder="1" applyAlignment="1" applyProtection="1">
      <alignment horizontal="left" vertical="center"/>
    </xf>
    <xf numFmtId="0" fontId="21" fillId="7" borderId="0" xfId="0" applyFont="1" applyFill="1" applyAlignment="1" applyProtection="1">
      <alignment horizontal="left" vertical="top"/>
    </xf>
    <xf numFmtId="0" fontId="8" fillId="7" borderId="13" xfId="0" applyFont="1" applyFill="1" applyBorder="1" applyAlignment="1" applyProtection="1">
      <alignment horizontal="left" vertical="center"/>
    </xf>
    <xf numFmtId="0" fontId="8" fillId="7" borderId="45" xfId="0" applyFont="1" applyFill="1" applyBorder="1" applyAlignment="1" applyProtection="1">
      <alignment horizontal="left" vertical="center" wrapText="1"/>
    </xf>
    <xf numFmtId="44" fontId="8" fillId="2" borderId="41" xfId="0" applyNumberFormat="1" applyFont="1" applyFill="1" applyBorder="1" applyAlignment="1" applyProtection="1">
      <alignment horizontal="left"/>
    </xf>
    <xf numFmtId="0" fontId="8" fillId="7" borderId="0" xfId="0" applyFont="1" applyFill="1" applyAlignment="1" applyProtection="1">
      <alignment horizontal="left" vertical="center" wrapText="1"/>
    </xf>
    <xf numFmtId="44" fontId="8" fillId="0" borderId="0" xfId="0" applyNumberFormat="1" applyFont="1" applyAlignment="1" applyProtection="1">
      <alignment horizontal="left"/>
    </xf>
    <xf numFmtId="44" fontId="8" fillId="2" borderId="5" xfId="0" applyNumberFormat="1" applyFont="1" applyFill="1" applyBorder="1" applyAlignment="1" applyProtection="1">
      <alignment horizontal="left"/>
    </xf>
    <xf numFmtId="0" fontId="10" fillId="7" borderId="18" xfId="0" applyFont="1" applyFill="1" applyBorder="1" applyProtection="1"/>
    <xf numFmtId="0" fontId="10" fillId="7" borderId="0" xfId="0" applyFont="1" applyFill="1" applyProtection="1"/>
    <xf numFmtId="0" fontId="8" fillId="0" borderId="31" xfId="0" applyFont="1" applyBorder="1" applyAlignment="1" applyProtection="1">
      <alignment vertical="center"/>
    </xf>
    <xf numFmtId="0" fontId="4" fillId="0" borderId="56" xfId="0" applyFont="1" applyBorder="1" applyAlignment="1" applyProtection="1">
      <alignment vertical="center"/>
    </xf>
    <xf numFmtId="0" fontId="13" fillId="0" borderId="17"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4" fillId="0" borderId="19" xfId="0" applyFont="1" applyFill="1" applyBorder="1" applyAlignment="1" applyProtection="1">
      <alignment horizontal="left" vertical="center" wrapText="1"/>
    </xf>
    <xf numFmtId="0" fontId="21" fillId="0" borderId="0" xfId="0" applyFont="1" applyProtection="1"/>
    <xf numFmtId="0" fontId="21" fillId="0" borderId="0" xfId="0" applyFont="1" applyFill="1" applyProtection="1"/>
    <xf numFmtId="0" fontId="22" fillId="0" borderId="0" xfId="0" applyFont="1" applyFill="1" applyAlignment="1" applyProtection="1">
      <alignment vertical="center"/>
    </xf>
    <xf numFmtId="0" fontId="11" fillId="0" borderId="0" xfId="0" applyFont="1" applyAlignment="1" applyProtection="1">
      <alignment vertical="center"/>
    </xf>
    <xf numFmtId="164" fontId="4" fillId="2" borderId="22" xfId="1" applyNumberFormat="1" applyFont="1" applyFill="1" applyBorder="1" applyAlignment="1" applyProtection="1">
      <alignment horizontal="center" vertical="center"/>
    </xf>
    <xf numFmtId="164" fontId="4" fillId="2" borderId="35" xfId="1" applyNumberFormat="1" applyFont="1" applyFill="1" applyBorder="1" applyAlignment="1" applyProtection="1">
      <alignment horizontal="center" vertical="center"/>
    </xf>
    <xf numFmtId="164" fontId="4" fillId="3" borderId="35" xfId="1" applyNumberFormat="1" applyFont="1" applyFill="1" applyBorder="1" applyAlignment="1" applyProtection="1">
      <alignment horizontal="center" vertical="center"/>
      <protection locked="0"/>
    </xf>
    <xf numFmtId="37" fontId="4" fillId="2" borderId="26" xfId="1" applyNumberFormat="1" applyFont="1" applyFill="1" applyBorder="1" applyAlignment="1" applyProtection="1">
      <alignment horizontal="center" vertical="center"/>
    </xf>
    <xf numFmtId="42" fontId="4" fillId="3" borderId="32" xfId="0" applyNumberFormat="1" applyFont="1" applyFill="1" applyBorder="1" applyAlignment="1" applyProtection="1">
      <alignment horizontal="left"/>
      <protection locked="0"/>
    </xf>
    <xf numFmtId="0" fontId="4" fillId="2" borderId="5" xfId="0" applyFont="1" applyFill="1" applyBorder="1" applyAlignment="1" applyProtection="1">
      <alignment horizontal="center" vertical="center"/>
    </xf>
    <xf numFmtId="0" fontId="0" fillId="0" borderId="48" xfId="0" applyBorder="1" applyAlignment="1" applyProtection="1">
      <alignment vertical="center"/>
    </xf>
    <xf numFmtId="0" fontId="0" fillId="0" borderId="49" xfId="0" applyBorder="1" applyAlignment="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44" fontId="2" fillId="0" borderId="47" xfId="1" applyFont="1" applyFill="1" applyBorder="1" applyAlignment="1" applyProtection="1">
      <alignment horizontal="center" vertical="center"/>
    </xf>
    <xf numFmtId="0" fontId="0" fillId="0" borderId="47" xfId="0" applyBorder="1" applyAlignment="1" applyProtection="1">
      <alignment vertical="center"/>
    </xf>
    <xf numFmtId="44" fontId="3" fillId="2" borderId="5" xfId="1" applyFont="1" applyFill="1" applyBorder="1" applyAlignment="1" applyProtection="1">
      <alignment horizontal="right" vertical="center"/>
    </xf>
    <xf numFmtId="164" fontId="3" fillId="2" borderId="5" xfId="1" applyNumberFormat="1" applyFont="1" applyFill="1" applyBorder="1" applyAlignment="1" applyProtection="1">
      <alignment horizontal="right" vertical="center"/>
    </xf>
    <xf numFmtId="164" fontId="40" fillId="5" borderId="42" xfId="1" applyNumberFormat="1" applyFont="1" applyFill="1" applyBorder="1" applyAlignment="1" applyProtection="1">
      <alignment horizontal="left" vertical="center" wrapText="1"/>
      <protection locked="0"/>
    </xf>
    <xf numFmtId="0" fontId="23" fillId="0" borderId="37" xfId="0" applyFont="1" applyBorder="1" applyAlignment="1" applyProtection="1">
      <alignment horizontal="left" vertical="top"/>
    </xf>
    <xf numFmtId="0" fontId="23" fillId="0" borderId="59" xfId="0" applyFont="1" applyBorder="1" applyAlignment="1" applyProtection="1">
      <alignment horizontal="left" vertical="top"/>
    </xf>
    <xf numFmtId="0" fontId="32" fillId="7" borderId="48" xfId="0" applyFont="1" applyFill="1" applyBorder="1" applyAlignment="1" applyProtection="1">
      <alignment horizontal="center" vertical="center" wrapText="1"/>
    </xf>
    <xf numFmtId="0" fontId="32" fillId="7" borderId="49" xfId="0" applyFont="1" applyFill="1" applyBorder="1" applyAlignment="1" applyProtection="1">
      <alignment horizontal="center" vertical="center"/>
    </xf>
    <xf numFmtId="0" fontId="32" fillId="7" borderId="60" xfId="0" applyFont="1" applyFill="1" applyBorder="1" applyAlignment="1" applyProtection="1">
      <alignment horizontal="center" vertical="center"/>
    </xf>
    <xf numFmtId="0" fontId="23" fillId="7" borderId="48" xfId="0" applyFont="1" applyFill="1" applyBorder="1" applyAlignment="1" applyProtection="1">
      <alignment horizontal="left" vertical="top" wrapText="1"/>
    </xf>
    <xf numFmtId="0" fontId="23" fillId="7" borderId="49" xfId="0" applyFont="1" applyFill="1" applyBorder="1" applyAlignment="1" applyProtection="1">
      <alignment horizontal="left" vertical="top" wrapText="1"/>
    </xf>
    <xf numFmtId="0" fontId="23" fillId="7" borderId="60" xfId="0" applyFont="1" applyFill="1" applyBorder="1" applyAlignment="1" applyProtection="1">
      <alignment horizontal="left" vertical="top" wrapText="1"/>
    </xf>
    <xf numFmtId="0" fontId="23" fillId="7" borderId="61" xfId="0" applyFont="1" applyFill="1" applyBorder="1" applyAlignment="1" applyProtection="1">
      <alignment horizontal="left" vertical="top" wrapText="1"/>
    </xf>
    <xf numFmtId="0" fontId="23" fillId="7" borderId="0" xfId="0" applyFont="1" applyFill="1" applyAlignment="1" applyProtection="1">
      <alignment horizontal="left" vertical="top" wrapText="1"/>
    </xf>
    <xf numFmtId="0" fontId="23" fillId="7" borderId="62" xfId="0" applyFont="1" applyFill="1" applyBorder="1" applyAlignment="1" applyProtection="1">
      <alignment horizontal="left" vertical="top" wrapText="1"/>
    </xf>
    <xf numFmtId="0" fontId="23" fillId="7" borderId="63" xfId="0" applyFont="1" applyFill="1" applyBorder="1" applyAlignment="1" applyProtection="1">
      <alignment horizontal="left" vertical="top" wrapText="1"/>
    </xf>
    <xf numFmtId="0" fontId="23" fillId="7" borderId="57" xfId="0" applyFont="1" applyFill="1" applyBorder="1" applyAlignment="1" applyProtection="1">
      <alignment horizontal="left" vertical="top" wrapText="1"/>
    </xf>
    <xf numFmtId="0" fontId="23" fillId="7" borderId="64" xfId="0" applyFont="1" applyFill="1" applyBorder="1" applyAlignment="1" applyProtection="1">
      <alignment horizontal="left" vertical="top" wrapText="1"/>
    </xf>
    <xf numFmtId="0" fontId="8" fillId="3" borderId="34" xfId="0" applyFont="1" applyFill="1" applyBorder="1" applyAlignment="1" applyProtection="1">
      <alignment horizontal="left" vertical="top" wrapText="1"/>
      <protection locked="0"/>
    </xf>
    <xf numFmtId="0" fontId="8" fillId="3" borderId="55"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8" fillId="0" borderId="11"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65" xfId="0" applyFont="1" applyBorder="1" applyAlignment="1" applyProtection="1">
      <alignment horizontal="center" vertical="center" wrapText="1"/>
    </xf>
    <xf numFmtId="0" fontId="4" fillId="0" borderId="31" xfId="0" applyFont="1" applyBorder="1" applyAlignment="1" applyProtection="1">
      <alignment horizontal="right" vertical="center" wrapText="1"/>
    </xf>
    <xf numFmtId="0" fontId="4" fillId="0" borderId="56" xfId="0" applyFont="1" applyBorder="1" applyAlignment="1" applyProtection="1">
      <alignment horizontal="right" vertical="center" wrapText="1"/>
    </xf>
    <xf numFmtId="0" fontId="4" fillId="0" borderId="34" xfId="0" applyFont="1" applyBorder="1" applyAlignment="1" applyProtection="1">
      <alignment horizontal="right" vertical="center" wrapText="1"/>
    </xf>
    <xf numFmtId="0" fontId="4" fillId="0" borderId="55" xfId="0" applyFont="1" applyBorder="1" applyAlignment="1" applyProtection="1">
      <alignment horizontal="right" vertical="center" wrapText="1"/>
    </xf>
    <xf numFmtId="0" fontId="4" fillId="0" borderId="55" xfId="0" applyFont="1" applyFill="1" applyBorder="1" applyAlignment="1" applyProtection="1">
      <alignment horizontal="right" vertical="center" wrapText="1"/>
    </xf>
    <xf numFmtId="0" fontId="8" fillId="2" borderId="12" xfId="0" applyFont="1" applyFill="1" applyBorder="1" applyAlignment="1" applyProtection="1">
      <alignment horizontal="right" vertical="center"/>
    </xf>
    <xf numFmtId="0" fontId="11" fillId="0" borderId="18" xfId="0" applyFont="1" applyBorder="1" applyAlignment="1" applyProtection="1">
      <alignment horizontal="center" vertical="center"/>
    </xf>
    <xf numFmtId="0" fontId="10" fillId="4" borderId="23" xfId="0" applyFont="1" applyFill="1" applyBorder="1" applyAlignment="1" applyProtection="1">
      <alignment horizontal="left" vertical="center" wrapText="1"/>
    </xf>
    <xf numFmtId="0" fontId="10" fillId="4" borderId="24" xfId="0" applyFont="1" applyFill="1" applyBorder="1" applyAlignment="1" applyProtection="1">
      <alignment horizontal="left" vertical="center"/>
    </xf>
    <xf numFmtId="0" fontId="10" fillId="4" borderId="25" xfId="0" applyFont="1" applyFill="1" applyBorder="1" applyAlignment="1" applyProtection="1">
      <alignment horizontal="left" vertical="center"/>
    </xf>
    <xf numFmtId="0" fontId="10" fillId="4" borderId="16" xfId="0" applyFont="1" applyFill="1" applyBorder="1" applyAlignment="1" applyProtection="1">
      <alignment horizontal="left" vertical="center" wrapText="1"/>
    </xf>
    <xf numFmtId="0" fontId="10" fillId="4" borderId="20" xfId="0" applyFont="1" applyFill="1" applyBorder="1" applyAlignment="1" applyProtection="1">
      <alignment horizontal="left" vertical="center" wrapText="1"/>
    </xf>
    <xf numFmtId="0" fontId="10" fillId="4" borderId="21" xfId="0" applyFont="1" applyFill="1" applyBorder="1" applyAlignment="1" applyProtection="1">
      <alignment horizontal="left" vertical="center" wrapText="1"/>
    </xf>
    <xf numFmtId="0" fontId="16" fillId="2" borderId="11"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7" fillId="2" borderId="37" xfId="0" applyFont="1" applyFill="1" applyBorder="1" applyAlignment="1" applyProtection="1">
      <alignment horizontal="right" vertical="center" wrapText="1"/>
    </xf>
    <xf numFmtId="0" fontId="17" fillId="2" borderId="45" xfId="0" applyFont="1" applyFill="1" applyBorder="1" applyAlignment="1" applyProtection="1">
      <alignment horizontal="right" vertical="center" wrapText="1"/>
    </xf>
    <xf numFmtId="0" fontId="1" fillId="6" borderId="34" xfId="0" applyFont="1" applyFill="1" applyBorder="1" applyAlignment="1" applyProtection="1">
      <alignment horizontal="left" vertical="center" wrapText="1"/>
    </xf>
    <xf numFmtId="0" fontId="1" fillId="6" borderId="13" xfId="0" applyFont="1" applyFill="1" applyBorder="1" applyAlignment="1" applyProtection="1">
      <alignment horizontal="left" vertical="center" wrapText="1"/>
    </xf>
    <xf numFmtId="0" fontId="3" fillId="0" borderId="0" xfId="0" applyFont="1" applyFill="1" applyBorder="1" applyAlignment="1" applyProtection="1">
      <alignment horizontal="left" vertical="top" wrapText="1"/>
    </xf>
    <xf numFmtId="0" fontId="0" fillId="3" borderId="11" xfId="0" applyFont="1" applyFill="1" applyBorder="1" applyAlignment="1" applyProtection="1">
      <alignment horizontal="left" vertical="top" wrapText="1"/>
      <protection locked="0"/>
    </xf>
    <xf numFmtId="0" fontId="0" fillId="3" borderId="12"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11" fillId="0" borderId="4"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8" fillId="0" borderId="4" xfId="0" applyFont="1" applyBorder="1" applyAlignment="1" applyProtection="1">
      <alignment vertical="center" wrapText="1"/>
    </xf>
    <xf numFmtId="0" fontId="8" fillId="0" borderId="3" xfId="0" applyFont="1" applyBorder="1" applyAlignment="1" applyProtection="1">
      <alignment vertical="center" wrapText="1"/>
    </xf>
    <xf numFmtId="0" fontId="8" fillId="0" borderId="15" xfId="0" applyFont="1" applyBorder="1" applyAlignment="1" applyProtection="1">
      <alignment vertical="center" wrapText="1"/>
    </xf>
    <xf numFmtId="0" fontId="8" fillId="0" borderId="11" xfId="0" applyFont="1" applyBorder="1" applyAlignment="1" applyProtection="1">
      <alignment horizontal="left" vertical="top" wrapText="1"/>
    </xf>
    <xf numFmtId="0" fontId="8" fillId="0" borderId="12" xfId="0" applyFont="1" applyBorder="1" applyAlignment="1" applyProtection="1">
      <alignment horizontal="left" vertical="top" wrapText="1"/>
    </xf>
    <xf numFmtId="0" fontId="8" fillId="0" borderId="31" xfId="0" applyFont="1" applyBorder="1" applyAlignment="1" applyProtection="1">
      <alignment horizontal="left" vertical="center" wrapText="1"/>
    </xf>
    <xf numFmtId="0" fontId="8" fillId="0" borderId="56" xfId="0" applyFont="1" applyBorder="1" applyAlignment="1" applyProtection="1">
      <alignment horizontal="left" vertical="center"/>
    </xf>
    <xf numFmtId="0" fontId="8" fillId="0" borderId="37" xfId="0" applyFont="1" applyBorder="1" applyAlignment="1" applyProtection="1">
      <alignment horizontal="left" vertical="center" wrapText="1"/>
    </xf>
    <xf numFmtId="0" fontId="8" fillId="0" borderId="59" xfId="0" applyFont="1" applyBorder="1" applyAlignment="1" applyProtection="1">
      <alignment horizontal="left" vertical="center" wrapText="1"/>
    </xf>
    <xf numFmtId="0" fontId="8" fillId="0" borderId="45" xfId="0" applyFont="1" applyBorder="1" applyAlignment="1" applyProtection="1">
      <alignment horizontal="left" vertical="center" wrapText="1"/>
    </xf>
    <xf numFmtId="0" fontId="30" fillId="8" borderId="11" xfId="0" applyFont="1" applyFill="1" applyBorder="1" applyAlignment="1" applyProtection="1">
      <alignment horizontal="left" vertical="top" wrapText="1"/>
      <protection locked="0"/>
    </xf>
    <xf numFmtId="0" fontId="30" fillId="8" borderId="12" xfId="0" applyFont="1" applyFill="1" applyBorder="1" applyAlignment="1" applyProtection="1">
      <alignment horizontal="left" vertical="top" wrapText="1"/>
      <protection locked="0"/>
    </xf>
    <xf numFmtId="0" fontId="30" fillId="8" borderId="7" xfId="0" applyFont="1" applyFill="1" applyBorder="1" applyAlignment="1" applyProtection="1">
      <alignment horizontal="left" vertical="top" wrapText="1"/>
      <protection locked="0"/>
    </xf>
    <xf numFmtId="0" fontId="8" fillId="0" borderId="31" xfId="0" applyFont="1" applyBorder="1" applyAlignment="1" applyProtection="1">
      <alignment horizontal="left" vertical="center"/>
    </xf>
    <xf numFmtId="0" fontId="8" fillId="0" borderId="39" xfId="0" applyFont="1" applyBorder="1" applyAlignment="1" applyProtection="1">
      <alignment horizontal="left" vertical="center"/>
    </xf>
    <xf numFmtId="0" fontId="29" fillId="3" borderId="54" xfId="0" applyFont="1" applyFill="1" applyBorder="1" applyAlignment="1" applyProtection="1">
      <alignment horizontal="left" vertical="center"/>
      <protection locked="0"/>
    </xf>
    <xf numFmtId="0" fontId="29" fillId="3" borderId="55" xfId="0" applyFont="1" applyFill="1" applyBorder="1" applyAlignment="1" applyProtection="1">
      <alignment horizontal="left" vertical="center"/>
      <protection locked="0"/>
    </xf>
    <xf numFmtId="0" fontId="29" fillId="3" borderId="13" xfId="0" applyFont="1" applyFill="1" applyBorder="1" applyAlignment="1" applyProtection="1">
      <alignment horizontal="left" vertical="center"/>
      <protection locked="0"/>
    </xf>
    <xf numFmtId="0" fontId="29" fillId="3" borderId="58" xfId="0" applyFont="1" applyFill="1" applyBorder="1" applyAlignment="1" applyProtection="1">
      <alignment horizontal="left" vertical="center"/>
      <protection locked="0"/>
    </xf>
    <xf numFmtId="0" fontId="29" fillId="3" borderId="59" xfId="0" applyFont="1" applyFill="1" applyBorder="1" applyAlignment="1" applyProtection="1">
      <alignment horizontal="left" vertical="center"/>
      <protection locked="0"/>
    </xf>
    <xf numFmtId="0" fontId="29" fillId="3" borderId="45" xfId="0" applyFont="1" applyFill="1" applyBorder="1" applyAlignment="1" applyProtection="1">
      <alignment horizontal="left" vertical="center"/>
      <protection locked="0"/>
    </xf>
    <xf numFmtId="0" fontId="11" fillId="0" borderId="4" xfId="0" applyFont="1" applyBorder="1" applyAlignment="1" applyProtection="1">
      <alignment horizontal="center" vertical="center" wrapText="1"/>
    </xf>
    <xf numFmtId="0" fontId="11" fillId="0" borderId="3" xfId="0" applyFont="1" applyBorder="1" applyAlignment="1" applyProtection="1">
      <alignment horizontal="center" vertical="center"/>
    </xf>
    <xf numFmtId="0" fontId="11" fillId="0" borderId="15" xfId="0" applyFont="1" applyBorder="1" applyAlignment="1" applyProtection="1">
      <alignment horizontal="center" vertical="center"/>
    </xf>
    <xf numFmtId="0" fontId="23" fillId="0" borderId="4"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15" xfId="0" applyFont="1" applyBorder="1" applyAlignment="1" applyProtection="1">
      <alignment horizontal="left" vertical="center" wrapText="1"/>
    </xf>
    <xf numFmtId="0" fontId="23" fillId="0" borderId="46" xfId="0" applyFont="1" applyBorder="1" applyAlignment="1" applyProtection="1">
      <alignment horizontal="left" vertical="center" wrapText="1"/>
    </xf>
    <xf numFmtId="0" fontId="23" fillId="0" borderId="0" xfId="0" applyFont="1" applyAlignment="1" applyProtection="1">
      <alignment horizontal="left" vertical="center" wrapText="1"/>
    </xf>
    <xf numFmtId="0" fontId="23" fillId="0" borderId="47" xfId="0" applyFont="1" applyBorder="1" applyAlignment="1" applyProtection="1">
      <alignment horizontal="left" vertical="center" wrapText="1"/>
    </xf>
    <xf numFmtId="0" fontId="23" fillId="0" borderId="17" xfId="0" applyFont="1" applyBorder="1" applyAlignment="1" applyProtection="1">
      <alignment horizontal="left" vertical="center" wrapText="1"/>
    </xf>
    <xf numFmtId="0" fontId="23" fillId="0" borderId="18" xfId="0" applyFont="1" applyBorder="1" applyAlignment="1" applyProtection="1">
      <alignment horizontal="left" vertical="center" wrapText="1"/>
    </xf>
    <xf numFmtId="0" fontId="23" fillId="0" borderId="19" xfId="0" applyFont="1" applyBorder="1" applyAlignment="1" applyProtection="1">
      <alignment horizontal="left" vertical="center" wrapText="1"/>
    </xf>
    <xf numFmtId="0" fontId="0" fillId="7" borderId="48" xfId="0" applyFill="1" applyBorder="1" applyAlignment="1" applyProtection="1">
      <alignment horizontal="left" vertical="top" wrapText="1"/>
    </xf>
    <xf numFmtId="0" fontId="0" fillId="7" borderId="49" xfId="0" applyFill="1" applyBorder="1" applyAlignment="1" applyProtection="1">
      <alignment horizontal="left" vertical="top" wrapText="1"/>
    </xf>
    <xf numFmtId="0" fontId="0" fillId="7" borderId="44" xfId="0" applyFill="1" applyBorder="1" applyAlignment="1" applyProtection="1">
      <alignment horizontal="left" vertical="top" wrapText="1"/>
    </xf>
    <xf numFmtId="0" fontId="3" fillId="0" borderId="11"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8" fillId="7" borderId="37" xfId="0" applyFont="1" applyFill="1" applyBorder="1" applyAlignment="1" applyProtection="1">
      <alignment horizontal="left" vertical="center" wrapText="1"/>
    </xf>
    <xf numFmtId="0" fontId="8" fillId="7" borderId="59"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xf>
    <xf numFmtId="0" fontId="33" fillId="2" borderId="12" xfId="0" applyFont="1" applyFill="1" applyBorder="1" applyAlignment="1" applyProtection="1">
      <alignment horizontal="left" vertical="center"/>
    </xf>
    <xf numFmtId="0" fontId="33" fillId="2" borderId="7" xfId="0" applyFont="1" applyFill="1" applyBorder="1" applyAlignment="1" applyProtection="1">
      <alignment horizontal="left" vertical="center"/>
    </xf>
    <xf numFmtId="0" fontId="4" fillId="0" borderId="31"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4" fillId="0" borderId="34"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37" fillId="7" borderId="46" xfId="0" applyFont="1" applyFill="1" applyBorder="1" applyAlignment="1" applyProtection="1">
      <alignment horizontal="left" wrapText="1"/>
    </xf>
    <xf numFmtId="0" fontId="37" fillId="7" borderId="0" xfId="0" applyFont="1" applyFill="1" applyAlignment="1" applyProtection="1">
      <alignment horizontal="left" wrapText="1"/>
    </xf>
    <xf numFmtId="0" fontId="8" fillId="7" borderId="34" xfId="0" applyFont="1" applyFill="1" applyBorder="1" applyAlignment="1" applyProtection="1">
      <alignment horizontal="left" vertical="center"/>
    </xf>
    <xf numFmtId="0" fontId="8" fillId="7" borderId="55" xfId="0" applyFont="1" applyFill="1" applyBorder="1" applyAlignment="1" applyProtection="1">
      <alignment horizontal="left" vertical="center"/>
    </xf>
    <xf numFmtId="0" fontId="29" fillId="3" borderId="54" xfId="0" applyFont="1" applyFill="1" applyBorder="1" applyAlignment="1" applyProtection="1">
      <alignment horizontal="left" vertical="center" wrapText="1"/>
      <protection locked="0"/>
    </xf>
    <xf numFmtId="0" fontId="29" fillId="3" borderId="55" xfId="0" applyFont="1" applyFill="1" applyBorder="1" applyAlignment="1" applyProtection="1">
      <alignment horizontal="left" vertical="center" wrapText="1"/>
      <protection locked="0"/>
    </xf>
    <xf numFmtId="0" fontId="29" fillId="3" borderId="13" xfId="0" applyFont="1" applyFill="1" applyBorder="1" applyAlignment="1" applyProtection="1">
      <alignment horizontal="left" vertical="center" wrapText="1"/>
      <protection locked="0"/>
    </xf>
    <xf numFmtId="0" fontId="36" fillId="2" borderId="34" xfId="0" applyFont="1" applyFill="1" applyBorder="1" applyAlignment="1" applyProtection="1">
      <alignment horizontal="right" vertical="center" wrapText="1"/>
    </xf>
    <xf numFmtId="0" fontId="36" fillId="2" borderId="55" xfId="0" applyFont="1" applyFill="1" applyBorder="1" applyAlignment="1" applyProtection="1">
      <alignment horizontal="right" vertical="center" wrapText="1"/>
    </xf>
    <xf numFmtId="0" fontId="36" fillId="2" borderId="13" xfId="0" applyFont="1" applyFill="1" applyBorder="1" applyAlignment="1" applyProtection="1">
      <alignment horizontal="right" vertical="center" wrapText="1"/>
    </xf>
    <xf numFmtId="0" fontId="11" fillId="7" borderId="4" xfId="0"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wrapText="1"/>
    </xf>
    <xf numFmtId="0" fontId="11" fillId="7" borderId="15" xfId="0" applyFont="1" applyFill="1" applyBorder="1" applyAlignment="1" applyProtection="1">
      <alignment horizontal="center" vertical="center" wrapText="1"/>
    </xf>
    <xf numFmtId="0" fontId="23" fillId="0" borderId="11" xfId="0" applyFont="1" applyBorder="1" applyAlignment="1" applyProtection="1">
      <alignment horizontal="left" vertical="center" wrapText="1"/>
    </xf>
    <xf numFmtId="0" fontId="23" fillId="0" borderId="12"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4" fillId="0" borderId="31" xfId="0" applyFont="1" applyBorder="1" applyAlignment="1" applyProtection="1">
      <alignment horizontal="left" vertical="top" wrapText="1"/>
    </xf>
    <xf numFmtId="0" fontId="4" fillId="0" borderId="56" xfId="0" applyFont="1" applyBorder="1" applyAlignment="1" applyProtection="1">
      <alignment horizontal="left" vertical="top" wrapText="1"/>
    </xf>
    <xf numFmtId="0" fontId="4" fillId="0" borderId="15" xfId="0" applyFont="1" applyBorder="1" applyAlignment="1" applyProtection="1">
      <alignment horizontal="left" vertical="top" wrapText="1"/>
    </xf>
    <xf numFmtId="0" fontId="23" fillId="7" borderId="43" xfId="0" applyFont="1" applyFill="1" applyBorder="1" applyAlignment="1" applyProtection="1">
      <alignment horizontal="left" vertical="center" wrapText="1"/>
    </xf>
    <xf numFmtId="0" fontId="23" fillId="7" borderId="57" xfId="0" applyFont="1" applyFill="1" applyBorder="1" applyAlignment="1" applyProtection="1">
      <alignment horizontal="left" vertical="center" wrapText="1"/>
    </xf>
    <xf numFmtId="0" fontId="23" fillId="7" borderId="6" xfId="0" applyFont="1" applyFill="1" applyBorder="1" applyAlignment="1" applyProtection="1">
      <alignment horizontal="left" vertical="center" wrapText="1"/>
    </xf>
    <xf numFmtId="0" fontId="23" fillId="7" borderId="34" xfId="0" applyFont="1" applyFill="1" applyBorder="1" applyAlignment="1" applyProtection="1">
      <alignment horizontal="left" vertical="center" wrapText="1"/>
    </xf>
    <xf numFmtId="0" fontId="23" fillId="7" borderId="55" xfId="0" applyFont="1" applyFill="1" applyBorder="1" applyAlignment="1" applyProtection="1">
      <alignment horizontal="left" vertical="center" wrapText="1"/>
    </xf>
    <xf numFmtId="0" fontId="23" fillId="7" borderId="13" xfId="0" applyFont="1" applyFill="1" applyBorder="1" applyAlignment="1" applyProtection="1">
      <alignment horizontal="left" vertical="center" wrapText="1"/>
    </xf>
    <xf numFmtId="0" fontId="13" fillId="7" borderId="34" xfId="0" applyFont="1" applyFill="1" applyBorder="1" applyAlignment="1" applyProtection="1">
      <alignment horizontal="left" vertical="center" wrapText="1"/>
    </xf>
    <xf numFmtId="0" fontId="13" fillId="7" borderId="55" xfId="0" applyFont="1" applyFill="1" applyBorder="1" applyAlignment="1" applyProtection="1">
      <alignment horizontal="left" vertical="center" wrapText="1"/>
    </xf>
    <xf numFmtId="0" fontId="13" fillId="7" borderId="13" xfId="0" applyFont="1" applyFill="1" applyBorder="1" applyAlignment="1" applyProtection="1">
      <alignment horizontal="left" vertical="center" wrapText="1"/>
    </xf>
    <xf numFmtId="0" fontId="13" fillId="7" borderId="37" xfId="0" applyFont="1" applyFill="1" applyBorder="1" applyAlignment="1" applyProtection="1">
      <alignment horizontal="left" vertical="center" wrapText="1"/>
    </xf>
    <xf numFmtId="0" fontId="13" fillId="7" borderId="59" xfId="0" applyFont="1" applyFill="1" applyBorder="1" applyAlignment="1" applyProtection="1">
      <alignment horizontal="left" vertical="center" wrapText="1"/>
    </xf>
    <xf numFmtId="0" fontId="13" fillId="7" borderId="45" xfId="0" applyFont="1" applyFill="1" applyBorder="1" applyAlignment="1" applyProtection="1">
      <alignment horizontal="left" vertical="center" wrapText="1"/>
    </xf>
    <xf numFmtId="0" fontId="4" fillId="7" borderId="34" xfId="0" applyFont="1" applyFill="1" applyBorder="1" applyAlignment="1" applyProtection="1">
      <alignment horizontal="left" vertical="center" wrapText="1"/>
    </xf>
    <xf numFmtId="0" fontId="4" fillId="7" borderId="55" xfId="0" applyFont="1" applyFill="1" applyBorder="1" applyAlignment="1" applyProtection="1">
      <alignment horizontal="left" vertical="center" wrapText="1"/>
    </xf>
    <xf numFmtId="0" fontId="4" fillId="7" borderId="13" xfId="0" applyFont="1" applyFill="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0" fillId="7" borderId="48" xfId="0" applyFill="1" applyBorder="1" applyAlignment="1" applyProtection="1">
      <alignment horizontal="left" vertical="center" wrapText="1"/>
    </xf>
    <xf numFmtId="0" fontId="0" fillId="7" borderId="49" xfId="0" applyFill="1" applyBorder="1" applyAlignment="1" applyProtection="1">
      <alignment horizontal="left" vertical="center" wrapText="1"/>
    </xf>
    <xf numFmtId="0" fontId="0" fillId="7" borderId="44" xfId="0" applyFill="1" applyBorder="1" applyAlignment="1" applyProtection="1">
      <alignment horizontal="left" vertical="center" wrapText="1"/>
    </xf>
    <xf numFmtId="0" fontId="41" fillId="2" borderId="5" xfId="0" applyFont="1" applyFill="1" applyBorder="1" applyAlignment="1" applyProtection="1">
      <alignment horizontal="center" vertical="center" wrapText="1"/>
    </xf>
    <xf numFmtId="37" fontId="40" fillId="6" borderId="43" xfId="1" applyNumberFormat="1" applyFont="1" applyFill="1" applyBorder="1" applyAlignment="1" applyProtection="1">
      <alignment horizontal="right" vertical="center" wrapText="1"/>
      <protection locked="0"/>
    </xf>
    <xf numFmtId="37" fontId="40" fillId="6" borderId="35" xfId="1" applyNumberFormat="1" applyFont="1" applyFill="1" applyBorder="1" applyAlignment="1" applyProtection="1">
      <alignment horizontal="right" vertical="center" wrapText="1"/>
      <protection locked="0"/>
    </xf>
  </cellXfs>
  <cellStyles count="3">
    <cellStyle name="Currency" xfId="1" builtinId="4"/>
    <cellStyle name="Hyperlink 2" xfId="2" xr:uid="{BAD0C3AB-C8EF-40EB-86C3-C18597128508}"/>
    <cellStyle name="Normal"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459106</xdr:colOff>
      <xdr:row>64</xdr:row>
      <xdr:rowOff>34290</xdr:rowOff>
    </xdr:from>
    <xdr:to>
      <xdr:col>6</xdr:col>
      <xdr:colOff>0</xdr:colOff>
      <xdr:row>81</xdr:row>
      <xdr:rowOff>98426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59106" y="13683615"/>
          <a:ext cx="9149079" cy="2978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Reviewer notes:</a:t>
          </a:r>
        </a:p>
        <a:p>
          <a:r>
            <a:rPr lang="en-US" sz="1100">
              <a:solidFill>
                <a:schemeClr val="bg1">
                  <a:lumMod val="50000"/>
                </a:schemeClr>
              </a:solidFill>
            </a:rPr>
            <a:t>Explain any differences between</a:t>
          </a:r>
          <a:r>
            <a:rPr lang="en-US" sz="1100" baseline="0">
              <a:solidFill>
                <a:schemeClr val="bg1">
                  <a:lumMod val="50000"/>
                </a:schemeClr>
              </a:solidFill>
            </a:rPr>
            <a:t> the figures on these tables and those in the application for funds. If costs and subsidies are higher than historical costs, explain (i.e. visitability, prevailing wage):</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Hedlund, Amanda (She/Her/Hers) (MHFA)" id="{DD3C4C97-150B-43FA-9C72-B5C9ABE74BA1}" userId="S::Amanda.Hedlund@state.mn.us::f86c8294-3c07-4b6e-b8ab-15e348a0b25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1" dT="2025-03-26T19:13:49.81" personId="{DD3C4C97-150B-43FA-9C72-B5C9ABE74BA1}" id="{2F53EA3E-82C5-4A0E-9C28-5D7E690FE7E3}">
    <text>Enter recommendation amount over the formula if different from the request amount.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nhousing.gov/homeownership/buy-a-home---refinanc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F570E-B629-4BCA-A766-2310E9E643D8}">
  <sheetPr>
    <tabColor theme="5" tint="0.39997558519241921"/>
  </sheetPr>
  <dimension ref="A1:H24"/>
  <sheetViews>
    <sheetView tabSelected="1" workbookViewId="0">
      <selection activeCell="C7" sqref="C7:F7"/>
    </sheetView>
  </sheetViews>
  <sheetFormatPr defaultColWidth="9.140625" defaultRowHeight="15" x14ac:dyDescent="0.25"/>
  <cols>
    <col min="1" max="1" width="4" style="93" customWidth="1"/>
    <col min="2" max="2" width="49.42578125" style="93" customWidth="1"/>
    <col min="3" max="3" width="7.28515625" style="93" customWidth="1"/>
    <col min="4" max="4" width="5.28515625" style="93" customWidth="1"/>
    <col min="5" max="5" width="45.5703125" style="93" customWidth="1"/>
    <col min="6" max="6" width="24.28515625" style="122" customWidth="1"/>
    <col min="7" max="7" width="3.7109375" style="93" customWidth="1"/>
    <col min="8" max="8" width="20.5703125" style="93" customWidth="1"/>
    <col min="9" max="12" width="9.140625" style="93" customWidth="1"/>
    <col min="13" max="16384" width="9.140625" style="93"/>
  </cols>
  <sheetData>
    <row r="1" spans="1:8" ht="58.9" customHeight="1" x14ac:dyDescent="0.25">
      <c r="A1" s="210" t="s">
        <v>96</v>
      </c>
      <c r="B1" s="211"/>
      <c r="C1" s="211"/>
      <c r="D1" s="211"/>
      <c r="E1" s="211"/>
      <c r="F1" s="212"/>
    </row>
    <row r="2" spans="1:8" ht="14.45" customHeight="1" x14ac:dyDescent="0.25">
      <c r="A2" s="213" t="s">
        <v>98</v>
      </c>
      <c r="B2" s="214"/>
      <c r="C2" s="214"/>
      <c r="D2" s="214"/>
      <c r="E2" s="214"/>
      <c r="F2" s="215"/>
    </row>
    <row r="3" spans="1:8" ht="14.45" customHeight="1" x14ac:dyDescent="0.25">
      <c r="A3" s="216"/>
      <c r="B3" s="217"/>
      <c r="C3" s="217"/>
      <c r="D3" s="217"/>
      <c r="E3" s="217"/>
      <c r="F3" s="218"/>
    </row>
    <row r="4" spans="1:8" ht="14.45" customHeight="1" x14ac:dyDescent="0.25">
      <c r="A4" s="216"/>
      <c r="B4" s="217"/>
      <c r="C4" s="217"/>
      <c r="D4" s="217"/>
      <c r="E4" s="217"/>
      <c r="F4" s="218"/>
    </row>
    <row r="5" spans="1:8" ht="139.15" customHeight="1" x14ac:dyDescent="0.25">
      <c r="A5" s="219"/>
      <c r="B5" s="220"/>
      <c r="C5" s="220"/>
      <c r="D5" s="220"/>
      <c r="E5" s="220"/>
      <c r="F5" s="221"/>
    </row>
    <row r="6" spans="1:8" ht="16.899999999999999" customHeight="1" x14ac:dyDescent="0.25">
      <c r="A6" s="94"/>
      <c r="B6" s="95"/>
      <c r="C6" s="95"/>
      <c r="D6" s="95"/>
      <c r="E6" s="95"/>
      <c r="F6" s="96"/>
    </row>
    <row r="7" spans="1:8" ht="16.899999999999999" customHeight="1" x14ac:dyDescent="0.25">
      <c r="A7" s="94"/>
      <c r="B7" s="97" t="s">
        <v>20</v>
      </c>
      <c r="C7" s="222"/>
      <c r="D7" s="223"/>
      <c r="E7" s="223"/>
      <c r="F7" s="224"/>
    </row>
    <row r="8" spans="1:8" ht="16.899999999999999" customHeight="1" x14ac:dyDescent="0.25">
      <c r="A8" s="94"/>
      <c r="B8" s="98" t="s">
        <v>21</v>
      </c>
      <c r="C8" s="222"/>
      <c r="D8" s="223"/>
      <c r="E8" s="223"/>
      <c r="F8" s="224"/>
    </row>
    <row r="9" spans="1:8" ht="16.899999999999999" customHeight="1" thickBot="1" x14ac:dyDescent="0.3">
      <c r="A9" s="94"/>
      <c r="B9" s="95"/>
      <c r="C9" s="95"/>
      <c r="D9" s="95"/>
      <c r="E9" s="95"/>
      <c r="F9" s="96"/>
    </row>
    <row r="10" spans="1:8" ht="31.15" customHeight="1" thickBot="1" x14ac:dyDescent="0.3">
      <c r="A10" s="99"/>
      <c r="B10" s="100" t="s">
        <v>90</v>
      </c>
      <c r="C10" s="225" t="s">
        <v>91</v>
      </c>
      <c r="D10" s="226"/>
      <c r="E10" s="227"/>
      <c r="F10" s="101" t="s">
        <v>92</v>
      </c>
    </row>
    <row r="11" spans="1:8" s="106" customFormat="1" ht="31.15" customHeight="1" thickBot="1" x14ac:dyDescent="0.3">
      <c r="A11" s="102" t="s">
        <v>93</v>
      </c>
      <c r="B11" s="103"/>
      <c r="C11" s="103"/>
      <c r="D11" s="103"/>
      <c r="E11" s="104"/>
      <c r="F11" s="105"/>
    </row>
    <row r="12" spans="1:8" ht="10.5" customHeight="1" thickBot="1" x14ac:dyDescent="0.3">
      <c r="A12" s="99"/>
      <c r="B12" s="107"/>
      <c r="C12" s="108"/>
      <c r="D12" s="108"/>
      <c r="E12" s="109"/>
      <c r="F12" s="86"/>
    </row>
    <row r="13" spans="1:8" ht="18.600000000000001" customHeight="1" x14ac:dyDescent="0.25">
      <c r="A13" s="99"/>
      <c r="B13" s="110" t="s">
        <v>29</v>
      </c>
      <c r="C13" s="228" t="s">
        <v>37</v>
      </c>
      <c r="D13" s="229"/>
      <c r="E13" s="229"/>
      <c r="F13" s="193">
        <f>'TIHP Purchase Loan - First Mort'!G32</f>
        <v>0</v>
      </c>
      <c r="G13" s="111"/>
      <c r="H13" s="112"/>
    </row>
    <row r="14" spans="1:8" ht="18.600000000000001" customHeight="1" x14ac:dyDescent="0.25">
      <c r="A14" s="99"/>
      <c r="B14" s="113"/>
      <c r="C14" s="230" t="s">
        <v>38</v>
      </c>
      <c r="D14" s="231"/>
      <c r="E14" s="231"/>
      <c r="F14" s="194">
        <f>SUM('TIHP Purchase Loan - DPA'!F27+'TIHP Purchase Loan - DPA'!F32)</f>
        <v>0</v>
      </c>
      <c r="G14" s="114"/>
      <c r="H14" s="112"/>
    </row>
    <row r="15" spans="1:8" ht="18.600000000000001" customHeight="1" x14ac:dyDescent="0.25">
      <c r="A15" s="99"/>
      <c r="B15" s="113"/>
      <c r="C15" s="231" t="s">
        <v>39</v>
      </c>
      <c r="D15" s="231"/>
      <c r="E15" s="231"/>
      <c r="F15" s="194">
        <f>'TIHP Rehab Loans'!G32</f>
        <v>0</v>
      </c>
    </row>
    <row r="16" spans="1:8" ht="18.600000000000001" customHeight="1" thickBot="1" x14ac:dyDescent="0.3">
      <c r="A16" s="99"/>
      <c r="B16" s="113"/>
      <c r="C16" s="232" t="s">
        <v>40</v>
      </c>
      <c r="D16" s="232"/>
      <c r="E16" s="232"/>
      <c r="F16" s="195">
        <v>0</v>
      </c>
      <c r="G16" s="115" t="s">
        <v>97</v>
      </c>
    </row>
    <row r="17" spans="1:6" ht="25.9" customHeight="1" thickBot="1" x14ac:dyDescent="0.3">
      <c r="A17" s="116"/>
      <c r="B17" s="117"/>
      <c r="C17" s="233" t="s">
        <v>94</v>
      </c>
      <c r="D17" s="233"/>
      <c r="E17" s="233"/>
      <c r="F17" s="92">
        <f>SUM(F13:F16)</f>
        <v>0</v>
      </c>
    </row>
    <row r="18" spans="1:6" ht="16.899999999999999" customHeight="1" thickBot="1" x14ac:dyDescent="0.3">
      <c r="A18" s="99"/>
      <c r="B18" s="208" t="s">
        <v>95</v>
      </c>
      <c r="C18" s="209"/>
      <c r="D18" s="209"/>
      <c r="E18" s="209"/>
      <c r="F18" s="196">
        <f>'TIHP Purchase Loan - First Mort'!G30+'TIHP Purchase Loan - DPA'!F26+'TIHP Rehab Loans'!G30</f>
        <v>0</v>
      </c>
    </row>
    <row r="19" spans="1:6" ht="12" customHeight="1" x14ac:dyDescent="0.25">
      <c r="A19" s="99"/>
      <c r="B19" s="107"/>
      <c r="C19" s="107"/>
      <c r="D19" s="107"/>
      <c r="E19" s="118"/>
      <c r="F19" s="91"/>
    </row>
    <row r="20" spans="1:6" ht="15.75" x14ac:dyDescent="0.25">
      <c r="A20" s="119"/>
      <c r="B20" s="120"/>
      <c r="C20" s="120"/>
      <c r="D20" s="120"/>
      <c r="E20" s="120"/>
      <c r="F20" s="121"/>
    </row>
    <row r="22" spans="1:6" hidden="1" x14ac:dyDescent="0.25">
      <c r="E22" s="93" t="s">
        <v>9</v>
      </c>
    </row>
    <row r="23" spans="1:6" hidden="1" x14ac:dyDescent="0.25">
      <c r="E23" s="93" t="s">
        <v>32</v>
      </c>
    </row>
    <row r="24" spans="1:6" hidden="1" x14ac:dyDescent="0.25">
      <c r="E24" s="93" t="s">
        <v>33</v>
      </c>
    </row>
  </sheetData>
  <sheetProtection algorithmName="SHA-512" hashValue="5wABNdxIExTIxpYKNzj0ba0Pm6Sni+rhHpsvVoP61oNWvOd3t+RnEXB1ce0XYT/UifH3wuct/+9R2jIDiAxAeA==" saltValue="aAQ5v9zilAQKEanxBnYwiQ==" spinCount="100000" sheet="1" objects="1" scenarios="1" selectLockedCells="1" sort="0"/>
  <mergeCells count="11">
    <mergeCell ref="B18:E18"/>
    <mergeCell ref="A1:F1"/>
    <mergeCell ref="A2:F5"/>
    <mergeCell ref="C7:F7"/>
    <mergeCell ref="C8:F8"/>
    <mergeCell ref="C10:E10"/>
    <mergeCell ref="C13:E13"/>
    <mergeCell ref="C14:E14"/>
    <mergeCell ref="C15:E15"/>
    <mergeCell ref="C16:E16"/>
    <mergeCell ref="C17:E17"/>
  </mergeCells>
  <dataValidations count="1">
    <dataValidation type="whole" operator="greaterThanOrEqual" allowBlank="1" showInputMessage="1" showErrorMessage="1" error="Enter whole number only." sqref="F16" xr:uid="{5FE6663F-84F6-40D9-874D-A8FE6A43D550}">
      <formula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D64"/>
  <sheetViews>
    <sheetView view="pageLayout" zoomScaleNormal="100" workbookViewId="0">
      <selection activeCell="E8" sqref="E8"/>
    </sheetView>
  </sheetViews>
  <sheetFormatPr defaultColWidth="9.140625" defaultRowHeight="12.75" x14ac:dyDescent="0.25"/>
  <cols>
    <col min="1" max="1" width="19.5703125" style="26" customWidth="1"/>
    <col min="2" max="2" width="19.140625" style="26" customWidth="1"/>
    <col min="3" max="4" width="14.5703125" style="26" customWidth="1"/>
    <col min="5" max="5" width="9" style="26" customWidth="1"/>
    <col min="6" max="6" width="14.5703125" style="26" customWidth="1"/>
    <col min="7" max="7" width="17.85546875" style="26" customWidth="1"/>
    <col min="8" max="8" width="17" style="26" customWidth="1"/>
    <col min="9" max="9" width="9.28515625" style="26" customWidth="1"/>
    <col min="10" max="10" width="9.140625" style="26" customWidth="1"/>
    <col min="11" max="16384" width="9.140625" style="26"/>
  </cols>
  <sheetData>
    <row r="1" spans="1:30" ht="25.15" customHeight="1" thickBot="1" x14ac:dyDescent="0.3">
      <c r="A1" s="234" t="s">
        <v>83</v>
      </c>
      <c r="B1" s="234"/>
      <c r="C1" s="234"/>
      <c r="D1" s="234"/>
      <c r="E1" s="234"/>
      <c r="F1" s="234"/>
      <c r="G1" s="192"/>
      <c r="H1" s="192"/>
    </row>
    <row r="2" spans="1:30" ht="18.75" customHeight="1" x14ac:dyDescent="0.25">
      <c r="A2" s="83" t="s">
        <v>20</v>
      </c>
      <c r="B2" s="235">
        <f>SUMMARY!C7</f>
        <v>0</v>
      </c>
      <c r="C2" s="236"/>
      <c r="D2" s="236"/>
      <c r="E2" s="236"/>
      <c r="F2" s="237"/>
      <c r="G2"/>
      <c r="H2"/>
      <c r="I2" s="27"/>
      <c r="K2" s="28"/>
      <c r="L2" s="28"/>
      <c r="M2" s="28"/>
      <c r="N2" s="28"/>
      <c r="O2" s="28"/>
      <c r="P2" s="28"/>
      <c r="Q2" s="28"/>
      <c r="R2" s="28"/>
      <c r="S2" s="28"/>
      <c r="T2" s="28"/>
      <c r="U2" s="28"/>
      <c r="V2" s="28"/>
      <c r="W2" s="28"/>
      <c r="X2" s="28"/>
      <c r="Y2" s="28"/>
      <c r="Z2" s="28"/>
      <c r="AA2" s="28"/>
      <c r="AB2" s="28"/>
      <c r="AC2" s="28"/>
      <c r="AD2" s="28"/>
    </row>
    <row r="3" spans="1:30" ht="18.75" customHeight="1" thickBot="1" x14ac:dyDescent="0.3">
      <c r="A3" s="87" t="s">
        <v>21</v>
      </c>
      <c r="B3" s="238">
        <f>SUMMARY!C8</f>
        <v>0</v>
      </c>
      <c r="C3" s="239"/>
      <c r="D3" s="239"/>
      <c r="E3" s="239"/>
      <c r="F3" s="240"/>
      <c r="G3"/>
      <c r="H3"/>
      <c r="I3" s="29"/>
      <c r="K3" s="28"/>
      <c r="L3" s="28"/>
      <c r="M3" s="28"/>
      <c r="N3" s="28"/>
      <c r="O3" s="28"/>
      <c r="P3" s="28"/>
      <c r="Q3" s="28"/>
      <c r="R3" s="28"/>
      <c r="S3" s="28"/>
      <c r="T3" s="28"/>
      <c r="U3" s="28"/>
      <c r="V3" s="28"/>
      <c r="W3" s="28"/>
      <c r="X3" s="28"/>
      <c r="Y3" s="28"/>
      <c r="Z3" s="28"/>
      <c r="AA3" s="28"/>
      <c r="AB3" s="28"/>
      <c r="AC3" s="28"/>
      <c r="AD3" s="28"/>
    </row>
    <row r="4" spans="1:30" s="32" customFormat="1" ht="18.75" customHeight="1" thickBot="1" x14ac:dyDescent="0.3">
      <c r="A4" s="30"/>
      <c r="B4" s="31"/>
      <c r="C4" s="31"/>
      <c r="D4" s="31"/>
      <c r="E4" s="31"/>
      <c r="F4" s="31"/>
      <c r="G4" s="31"/>
      <c r="H4" s="31"/>
      <c r="I4" s="29"/>
      <c r="K4" s="33"/>
      <c r="L4" s="33"/>
      <c r="M4" s="33"/>
      <c r="N4" s="33"/>
      <c r="O4" s="33"/>
      <c r="P4" s="33"/>
      <c r="Q4" s="33"/>
      <c r="R4" s="33"/>
      <c r="S4" s="33"/>
      <c r="T4" s="33"/>
      <c r="U4" s="33"/>
      <c r="V4" s="33"/>
      <c r="W4" s="33"/>
      <c r="X4" s="33"/>
      <c r="Y4" s="33"/>
      <c r="Z4" s="33"/>
      <c r="AA4" s="33"/>
      <c r="AB4" s="33"/>
      <c r="AC4" s="33"/>
      <c r="AD4" s="33"/>
    </row>
    <row r="5" spans="1:30" ht="18.75" customHeight="1" thickBot="1" x14ac:dyDescent="0.3">
      <c r="A5" s="85" t="s">
        <v>36</v>
      </c>
      <c r="B5" s="84">
        <f>E12</f>
        <v>0</v>
      </c>
      <c r="I5" s="40"/>
    </row>
    <row r="6" spans="1:30" ht="19.149999999999999" customHeight="1" thickBot="1" x14ac:dyDescent="0.3">
      <c r="A6" s="42"/>
      <c r="B6" s="39"/>
      <c r="C6" s="39"/>
      <c r="D6" s="39"/>
      <c r="E6" s="43"/>
      <c r="F6" s="39"/>
      <c r="I6" s="40"/>
    </row>
    <row r="7" spans="1:30" ht="27" customHeight="1" thickBot="1" x14ac:dyDescent="0.3">
      <c r="A7" s="241" t="s">
        <v>35</v>
      </c>
      <c r="B7" s="242"/>
      <c r="C7" s="34" t="s">
        <v>86</v>
      </c>
      <c r="D7" s="34" t="s">
        <v>87</v>
      </c>
      <c r="E7" s="346" t="s">
        <v>41</v>
      </c>
      <c r="F7" s="88" t="s">
        <v>22</v>
      </c>
      <c r="I7" s="40"/>
    </row>
    <row r="8" spans="1:30" ht="18.75" customHeight="1" x14ac:dyDescent="0.25">
      <c r="A8" s="245" t="s">
        <v>37</v>
      </c>
      <c r="B8" s="246"/>
      <c r="C8" s="52">
        <f>'TIHP Purchase Loan - First Mort'!G18</f>
        <v>0</v>
      </c>
      <c r="D8" s="52">
        <f>'TIHP Purchase Loan - First Mort'!G19</f>
        <v>0</v>
      </c>
      <c r="E8" s="347">
        <v>0</v>
      </c>
      <c r="F8" s="89">
        <f>(C8+D8)*E8</f>
        <v>0</v>
      </c>
      <c r="I8" s="40"/>
    </row>
    <row r="9" spans="1:30" ht="18.75" customHeight="1" x14ac:dyDescent="0.25">
      <c r="A9" s="245" t="s">
        <v>38</v>
      </c>
      <c r="B9" s="246"/>
      <c r="C9" s="52">
        <f>'TIHP Purchase Loan - DPA'!F15</f>
        <v>0</v>
      </c>
      <c r="D9" s="52">
        <f>'TIHP Purchase Loan - DPA'!F30</f>
        <v>0</v>
      </c>
      <c r="E9" s="347">
        <v>0</v>
      </c>
      <c r="F9" s="89">
        <f t="shared" ref="F9:F10" si="0">(C9+D9)*E9</f>
        <v>0</v>
      </c>
      <c r="I9" s="40"/>
    </row>
    <row r="10" spans="1:30" ht="18.75" customHeight="1" x14ac:dyDescent="0.25">
      <c r="A10" s="245" t="s">
        <v>39</v>
      </c>
      <c r="B10" s="246"/>
      <c r="C10" s="41">
        <f>'TIHP Rehab Loans'!G18</f>
        <v>0</v>
      </c>
      <c r="D10" s="41">
        <f>'TIHP Rehab Loans'!G19</f>
        <v>0</v>
      </c>
      <c r="E10" s="348">
        <v>0</v>
      </c>
      <c r="F10" s="89">
        <f t="shared" si="0"/>
        <v>0</v>
      </c>
      <c r="I10" s="40"/>
    </row>
    <row r="11" spans="1:30" ht="18.600000000000001" customHeight="1" x14ac:dyDescent="0.25">
      <c r="A11" s="245" t="s">
        <v>40</v>
      </c>
      <c r="B11" s="246"/>
      <c r="C11" s="41">
        <f>SUMMARY!F16</f>
        <v>0</v>
      </c>
      <c r="D11" s="41"/>
      <c r="E11" s="57"/>
      <c r="F11" s="207">
        <f>C11</f>
        <v>0</v>
      </c>
      <c r="I11" s="40"/>
    </row>
    <row r="12" spans="1:30" ht="18.600000000000001" customHeight="1" thickBot="1" x14ac:dyDescent="0.3">
      <c r="A12" s="243" t="s">
        <v>34</v>
      </c>
      <c r="B12" s="244"/>
      <c r="C12" s="56">
        <f>SUM(C8:C11)</f>
        <v>0</v>
      </c>
      <c r="D12" s="56"/>
      <c r="E12" s="58">
        <f>SUM(E8:E11)</f>
        <v>0</v>
      </c>
      <c r="F12" s="90">
        <f>SUM(F8:F11)</f>
        <v>0</v>
      </c>
      <c r="I12" s="40"/>
    </row>
    <row r="13" spans="1:30" ht="18.600000000000001" customHeight="1" thickBot="1" x14ac:dyDescent="0.3">
      <c r="I13" s="39"/>
      <c r="T13" s="35"/>
      <c r="U13" s="35"/>
      <c r="V13" s="35"/>
      <c r="W13" s="35"/>
      <c r="X13" s="35"/>
      <c r="Y13" s="35"/>
      <c r="Z13" s="35"/>
      <c r="AA13" s="35"/>
      <c r="AB13" s="35"/>
      <c r="AC13" s="35"/>
    </row>
    <row r="14" spans="1:30" ht="18.600000000000001" customHeight="1" thickBot="1" x14ac:dyDescent="0.3">
      <c r="A14" s="53" t="s">
        <v>14</v>
      </c>
      <c r="B14" s="54" t="s">
        <v>25</v>
      </c>
      <c r="C14" s="54" t="s">
        <v>26</v>
      </c>
      <c r="D14" s="55" t="s">
        <v>27</v>
      </c>
      <c r="I14" s="39"/>
      <c r="T14" s="35"/>
      <c r="U14" s="35"/>
      <c r="V14" s="35"/>
      <c r="W14" s="35"/>
      <c r="X14" s="35"/>
      <c r="Y14" s="35"/>
      <c r="Z14" s="35"/>
      <c r="AA14" s="35"/>
      <c r="AB14" s="35"/>
      <c r="AC14" s="35"/>
    </row>
    <row r="15" spans="1:30" ht="18.75" customHeight="1" x14ac:dyDescent="0.25">
      <c r="A15" s="44" t="str">
        <f>'Leverage Sources'!B6</f>
        <v>Click to Enter</v>
      </c>
      <c r="B15" s="45">
        <f>'Leverage Sources'!D6</f>
        <v>0</v>
      </c>
      <c r="C15" s="46" t="str">
        <f>'Leverage Sources'!A6</f>
        <v>Click to Enter</v>
      </c>
      <c r="D15" s="47" t="str">
        <f>'Leverage Sources'!E6</f>
        <v>Click to Enter</v>
      </c>
      <c r="I15" s="35"/>
    </row>
    <row r="16" spans="1:30" ht="18.600000000000001" customHeight="1" x14ac:dyDescent="0.25">
      <c r="A16" s="48" t="str">
        <f>'Leverage Sources'!B7</f>
        <v>Click to Enter</v>
      </c>
      <c r="B16" s="49">
        <f>'Leverage Sources'!D7</f>
        <v>0</v>
      </c>
      <c r="C16" s="50" t="str">
        <f>'Leverage Sources'!A7</f>
        <v>Click to Enter</v>
      </c>
      <c r="D16" s="51" t="str">
        <f>'Leverage Sources'!E7</f>
        <v>Click to Enter</v>
      </c>
    </row>
    <row r="17" spans="1:7" ht="18.75" customHeight="1" x14ac:dyDescent="0.25">
      <c r="A17" s="48" t="str">
        <f>'Leverage Sources'!B8</f>
        <v>Click to Enter</v>
      </c>
      <c r="B17" s="49">
        <f>'Leverage Sources'!D8</f>
        <v>0</v>
      </c>
      <c r="C17" s="50" t="str">
        <f>'Leverage Sources'!A8</f>
        <v>Click to Enter</v>
      </c>
      <c r="D17" s="51" t="str">
        <f>'Leverage Sources'!E8</f>
        <v>Click to Enter</v>
      </c>
    </row>
    <row r="18" spans="1:7" s="35" customFormat="1" ht="18.75" customHeight="1" x14ac:dyDescent="0.25">
      <c r="A18" s="48" t="str">
        <f>'Leverage Sources'!B9</f>
        <v>Click to Enter</v>
      </c>
      <c r="B18" s="49">
        <f>'Leverage Sources'!D9</f>
        <v>0</v>
      </c>
      <c r="C18" s="50" t="str">
        <f>'Leverage Sources'!A9</f>
        <v>Click to Enter</v>
      </c>
      <c r="D18" s="51" t="str">
        <f>'Leverage Sources'!E9</f>
        <v>Click to Enter</v>
      </c>
      <c r="E18" s="26"/>
      <c r="F18" s="26"/>
    </row>
    <row r="19" spans="1:7" ht="18.75" customHeight="1" x14ac:dyDescent="0.25">
      <c r="A19" s="48" t="str">
        <f>'Leverage Sources'!B10</f>
        <v>Click to Enter</v>
      </c>
      <c r="B19" s="49">
        <f>'Leverage Sources'!D10</f>
        <v>0</v>
      </c>
      <c r="C19" s="50" t="str">
        <f>'Leverage Sources'!A10</f>
        <v>Click to Enter</v>
      </c>
      <c r="D19" s="51" t="str">
        <f>'Leverage Sources'!E10</f>
        <v>Click to Enter</v>
      </c>
    </row>
    <row r="20" spans="1:7" ht="18.75" customHeight="1" x14ac:dyDescent="0.25">
      <c r="A20" s="48" t="str">
        <f>'Leverage Sources'!B11</f>
        <v>Click to Enter</v>
      </c>
      <c r="B20" s="49">
        <f>'Leverage Sources'!D11</f>
        <v>0</v>
      </c>
      <c r="C20" s="50" t="str">
        <f>'Leverage Sources'!A11</f>
        <v>Click to Enter</v>
      </c>
      <c r="D20" s="51" t="str">
        <f>'Leverage Sources'!E11</f>
        <v>Click to Enter</v>
      </c>
      <c r="G20" s="191"/>
    </row>
    <row r="21" spans="1:7" ht="18.75" customHeight="1" x14ac:dyDescent="0.25">
      <c r="A21" s="48" t="str">
        <f>'Leverage Sources'!B12</f>
        <v>Click to Enter</v>
      </c>
      <c r="B21" s="49">
        <f>'Leverage Sources'!D12</f>
        <v>0</v>
      </c>
      <c r="C21" s="50" t="str">
        <f>'Leverage Sources'!A12</f>
        <v>Click to Enter</v>
      </c>
      <c r="D21" s="51" t="str">
        <f>'Leverage Sources'!E12</f>
        <v>Click to Enter</v>
      </c>
    </row>
    <row r="22" spans="1:7" ht="18.75" customHeight="1" x14ac:dyDescent="0.25">
      <c r="A22" s="48" t="str">
        <f>'Leverage Sources'!B13</f>
        <v>Click to Enter</v>
      </c>
      <c r="B22" s="49">
        <f>'Leverage Sources'!D13</f>
        <v>0</v>
      </c>
      <c r="C22" s="50" t="str">
        <f>'Leverage Sources'!A13</f>
        <v>Click to Enter</v>
      </c>
      <c r="D22" s="51" t="str">
        <f>'Leverage Sources'!E13</f>
        <v>Click to Enter</v>
      </c>
    </row>
    <row r="23" spans="1:7" ht="18.75" customHeight="1" x14ac:dyDescent="0.25">
      <c r="A23" s="48" t="str">
        <f>'Leverage Sources'!B14</f>
        <v>Click to Enter</v>
      </c>
      <c r="B23" s="49">
        <f>'Leverage Sources'!D14</f>
        <v>0</v>
      </c>
      <c r="C23" s="50" t="str">
        <f>'Leverage Sources'!A14</f>
        <v>Click to Enter</v>
      </c>
      <c r="D23" s="51" t="str">
        <f>'Leverage Sources'!E14</f>
        <v>Click to Enter</v>
      </c>
    </row>
    <row r="24" spans="1:7" ht="18.75" customHeight="1" x14ac:dyDescent="0.25">
      <c r="A24" s="48" t="str">
        <f>'Leverage Sources'!B15</f>
        <v>Click to Enter</v>
      </c>
      <c r="B24" s="49">
        <f>'Leverage Sources'!D15</f>
        <v>0</v>
      </c>
      <c r="C24" s="50" t="str">
        <f>'Leverage Sources'!A15</f>
        <v>Click to Enter</v>
      </c>
      <c r="D24" s="51" t="str">
        <f>'Leverage Sources'!E15</f>
        <v>Click to Enter</v>
      </c>
    </row>
    <row r="25" spans="1:7" ht="18.75" customHeight="1" x14ac:dyDescent="0.25">
      <c r="A25" s="48" t="str">
        <f>'Leverage Sources'!B16</f>
        <v>Click to Enter</v>
      </c>
      <c r="B25" s="49">
        <f>'Leverage Sources'!D16</f>
        <v>0</v>
      </c>
      <c r="C25" s="50" t="str">
        <f>'Leverage Sources'!A16</f>
        <v>Click to Enter</v>
      </c>
      <c r="D25" s="51" t="str">
        <f>'Leverage Sources'!E16</f>
        <v>Click to Enter</v>
      </c>
    </row>
    <row r="26" spans="1:7" ht="18.75" customHeight="1" x14ac:dyDescent="0.25">
      <c r="A26" s="48" t="str">
        <f>'Leverage Sources'!B17</f>
        <v>Click to Enter</v>
      </c>
      <c r="B26" s="49">
        <f>'Leverage Sources'!D17</f>
        <v>0</v>
      </c>
      <c r="C26" s="50" t="str">
        <f>'Leverage Sources'!A17</f>
        <v>Click to Enter</v>
      </c>
      <c r="D26" s="51" t="str">
        <f>'Leverage Sources'!E17</f>
        <v>Click to Enter</v>
      </c>
    </row>
    <row r="27" spans="1:7" ht="18.75" customHeight="1" thickBot="1" x14ac:dyDescent="0.3">
      <c r="A27" s="79" t="str">
        <f>'Leverage Sources'!B18</f>
        <v>Click to Enter</v>
      </c>
      <c r="B27" s="80">
        <f>'Leverage Sources'!D18</f>
        <v>0</v>
      </c>
      <c r="C27" s="81" t="str">
        <f>'Leverage Sources'!A18</f>
        <v>Click to Enter</v>
      </c>
      <c r="D27" s="82" t="str">
        <f>'Leverage Sources'!E18</f>
        <v>Click to Enter</v>
      </c>
    </row>
    <row r="28" spans="1:7" ht="18.75" customHeight="1" x14ac:dyDescent="0.25"/>
    <row r="29" spans="1:7" ht="18.75" customHeight="1" x14ac:dyDescent="0.25"/>
    <row r="30" spans="1:7" ht="18.75" customHeight="1" x14ac:dyDescent="0.25"/>
    <row r="31" spans="1:7" ht="6.6" customHeight="1" x14ac:dyDescent="0.25"/>
    <row r="32" spans="1:7" ht="19.899999999999999" customHeight="1" x14ac:dyDescent="0.25"/>
    <row r="33" spans="1:9" ht="19.899999999999999" customHeight="1" x14ac:dyDescent="0.25"/>
    <row r="34" spans="1:9" ht="18.75" customHeight="1" x14ac:dyDescent="0.25"/>
    <row r="35" spans="1:9" ht="18.600000000000001" customHeight="1" x14ac:dyDescent="0.25"/>
    <row r="36" spans="1:9" s="35" customFormat="1" ht="18.75" customHeight="1" x14ac:dyDescent="0.25">
      <c r="A36" s="26"/>
      <c r="B36" s="26"/>
      <c r="C36" s="26"/>
      <c r="D36" s="26"/>
      <c r="E36" s="26"/>
      <c r="F36" s="26"/>
      <c r="G36" s="26"/>
      <c r="H36" s="26"/>
      <c r="I36" s="36"/>
    </row>
    <row r="37" spans="1:9" ht="18.75" customHeight="1" x14ac:dyDescent="0.25">
      <c r="I37" s="37"/>
    </row>
    <row r="38" spans="1:9" ht="18.75" customHeight="1" x14ac:dyDescent="0.25">
      <c r="I38" s="37"/>
    </row>
    <row r="39" spans="1:9" ht="18.75" customHeight="1" x14ac:dyDescent="0.25">
      <c r="I39" s="37"/>
    </row>
    <row r="40" spans="1:9" ht="18.75" customHeight="1" x14ac:dyDescent="0.25">
      <c r="I40" s="37"/>
    </row>
    <row r="41" spans="1:9" ht="18.75" customHeight="1" x14ac:dyDescent="0.25"/>
    <row r="42" spans="1:9" ht="18.75" customHeight="1" x14ac:dyDescent="0.25"/>
    <row r="43" spans="1:9" ht="18.75" customHeight="1" x14ac:dyDescent="0.25"/>
    <row r="44" spans="1:9" ht="18.75" customHeight="1" x14ac:dyDescent="0.25"/>
    <row r="45" spans="1:9" ht="18.75" customHeight="1" x14ac:dyDescent="0.25"/>
    <row r="46" spans="1:9" ht="18.75" customHeight="1" x14ac:dyDescent="0.25"/>
    <row r="47" spans="1:9" ht="18.75" customHeight="1" x14ac:dyDescent="0.25"/>
    <row r="48" spans="1:9"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hidden="1" customHeight="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sheetData>
  <sheetProtection algorithmName="SHA-512" hashValue="RxRgB3trnZv7dXL+fZUG0rk0DpKqZEZ3IOvYScZZJDfAZuQmiGSt4JMdqWb2duLgj9fVovKsEuYQjZR9iRzMIA==" saltValue="5azzAUClzg62wJjovsXuLQ==" spinCount="100000" sheet="1" objects="1" scenarios="1" selectLockedCells="1"/>
  <mergeCells count="9">
    <mergeCell ref="A1:F1"/>
    <mergeCell ref="B2:F2"/>
    <mergeCell ref="B3:F3"/>
    <mergeCell ref="A7:B7"/>
    <mergeCell ref="A12:B12"/>
    <mergeCell ref="A9:B9"/>
    <mergeCell ref="A10:B10"/>
    <mergeCell ref="A11:B11"/>
    <mergeCell ref="A8:B8"/>
  </mergeCells>
  <printOptions horizontalCentered="1"/>
  <pageMargins left="0.25" right="0.25" top="0.25" bottom="0.25" header="0.3" footer="0.3"/>
  <pageSetup scale="62" orientation="portrait" horizontalDpi="360" verticalDpi="360" r:id="rId1"/>
  <colBreaks count="1" manualBreakCount="1">
    <brk id="8"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6" tint="0.39997558519241921"/>
    <pageSetUpPr fitToPage="1"/>
  </sheetPr>
  <dimension ref="A1:I47"/>
  <sheetViews>
    <sheetView showGridLines="0" zoomScaleNormal="100" zoomScaleSheetLayoutView="80" workbookViewId="0">
      <selection activeCell="A6" sqref="A6"/>
    </sheetView>
  </sheetViews>
  <sheetFormatPr defaultColWidth="9.140625" defaultRowHeight="14.25" x14ac:dyDescent="0.2"/>
  <cols>
    <col min="1" max="1" width="28.7109375" style="1" customWidth="1"/>
    <col min="2" max="2" width="33.7109375" style="1" customWidth="1"/>
    <col min="3" max="3" width="37" style="1" customWidth="1"/>
    <col min="4" max="4" width="22.5703125" style="1" customWidth="1"/>
    <col min="5" max="5" width="18.7109375" style="1" customWidth="1"/>
    <col min="6" max="6" width="46" style="1" customWidth="1"/>
    <col min="7" max="7" width="15.140625" style="1" customWidth="1"/>
    <col min="8" max="8" width="17.140625" style="1" customWidth="1"/>
    <col min="9" max="9" width="28.85546875" style="1" customWidth="1"/>
    <col min="10" max="13" width="9.140625" style="1" customWidth="1"/>
    <col min="14" max="16384" width="9.140625" style="1"/>
  </cols>
  <sheetData>
    <row r="1" spans="1:6" ht="21.6" customHeight="1" x14ac:dyDescent="0.2">
      <c r="A1" s="251" t="s">
        <v>106</v>
      </c>
      <c r="B1" s="252"/>
      <c r="C1" s="252"/>
      <c r="D1" s="252"/>
      <c r="E1" s="252"/>
      <c r="F1" s="253"/>
    </row>
    <row r="2" spans="1:6" ht="22.5" customHeight="1" thickBot="1" x14ac:dyDescent="0.25">
      <c r="A2" s="254" t="s">
        <v>13</v>
      </c>
      <c r="B2" s="255"/>
      <c r="C2" s="255"/>
      <c r="D2" s="255"/>
      <c r="E2" s="255"/>
      <c r="F2" s="256"/>
    </row>
    <row r="3" spans="1:6" s="2" customFormat="1" ht="99" customHeight="1" x14ac:dyDescent="0.2">
      <c r="A3" s="257" t="s">
        <v>107</v>
      </c>
      <c r="B3" s="258"/>
      <c r="C3" s="258"/>
      <c r="D3" s="258"/>
      <c r="E3" s="258"/>
      <c r="F3" s="259"/>
    </row>
    <row r="4" spans="1:6" s="2" customFormat="1" ht="15.75" thickBot="1" x14ac:dyDescent="0.25">
      <c r="A4" s="186"/>
      <c r="B4" s="187"/>
      <c r="C4" s="187"/>
      <c r="D4" s="187"/>
      <c r="E4" s="187"/>
      <c r="F4" s="188"/>
    </row>
    <row r="5" spans="1:6" s="2" customFormat="1" ht="51.75" thickBot="1" x14ac:dyDescent="0.25">
      <c r="A5" s="6" t="s">
        <v>0</v>
      </c>
      <c r="B5" s="6" t="s">
        <v>14</v>
      </c>
      <c r="C5" s="7" t="s">
        <v>1</v>
      </c>
      <c r="D5" s="7" t="s">
        <v>15</v>
      </c>
      <c r="E5" s="7" t="s">
        <v>16</v>
      </c>
      <c r="F5" s="8" t="s">
        <v>17</v>
      </c>
    </row>
    <row r="6" spans="1:6" s="2" customFormat="1" ht="20.100000000000001" customHeight="1" x14ac:dyDescent="0.2">
      <c r="A6" s="9" t="s">
        <v>9</v>
      </c>
      <c r="B6" s="10" t="s">
        <v>9</v>
      </c>
      <c r="C6" s="11"/>
      <c r="D6" s="12">
        <v>0</v>
      </c>
      <c r="E6" s="13" t="s">
        <v>9</v>
      </c>
      <c r="F6" s="14"/>
    </row>
    <row r="7" spans="1:6" s="2" customFormat="1" ht="20.100000000000001" customHeight="1" x14ac:dyDescent="0.2">
      <c r="A7" s="9" t="s">
        <v>9</v>
      </c>
      <c r="B7" s="10" t="s">
        <v>9</v>
      </c>
      <c r="C7" s="15"/>
      <c r="D7" s="16">
        <v>0</v>
      </c>
      <c r="E7" s="13" t="s">
        <v>9</v>
      </c>
      <c r="F7" s="17"/>
    </row>
    <row r="8" spans="1:6" s="2" customFormat="1" ht="20.100000000000001" customHeight="1" x14ac:dyDescent="0.2">
      <c r="A8" s="9" t="s">
        <v>9</v>
      </c>
      <c r="B8" s="10" t="s">
        <v>9</v>
      </c>
      <c r="C8" s="15"/>
      <c r="D8" s="16">
        <v>0</v>
      </c>
      <c r="E8" s="13" t="s">
        <v>9</v>
      </c>
      <c r="F8" s="17"/>
    </row>
    <row r="9" spans="1:6" s="2" customFormat="1" ht="20.100000000000001" customHeight="1" x14ac:dyDescent="0.2">
      <c r="A9" s="9" t="s">
        <v>9</v>
      </c>
      <c r="B9" s="10" t="s">
        <v>9</v>
      </c>
      <c r="C9" s="15"/>
      <c r="D9" s="16">
        <v>0</v>
      </c>
      <c r="E9" s="13" t="s">
        <v>9</v>
      </c>
      <c r="F9" s="17"/>
    </row>
    <row r="10" spans="1:6" s="2" customFormat="1" ht="20.100000000000001" customHeight="1" x14ac:dyDescent="0.2">
      <c r="A10" s="9" t="s">
        <v>9</v>
      </c>
      <c r="B10" s="10" t="s">
        <v>9</v>
      </c>
      <c r="C10" s="15"/>
      <c r="D10" s="16">
        <v>0</v>
      </c>
      <c r="E10" s="13" t="s">
        <v>9</v>
      </c>
      <c r="F10" s="17"/>
    </row>
    <row r="11" spans="1:6" s="2" customFormat="1" ht="20.100000000000001" customHeight="1" x14ac:dyDescent="0.2">
      <c r="A11" s="9" t="s">
        <v>9</v>
      </c>
      <c r="B11" s="10" t="s">
        <v>9</v>
      </c>
      <c r="C11" s="15"/>
      <c r="D11" s="16">
        <v>0</v>
      </c>
      <c r="E11" s="13" t="s">
        <v>9</v>
      </c>
      <c r="F11" s="17"/>
    </row>
    <row r="12" spans="1:6" s="2" customFormat="1" ht="20.100000000000001" customHeight="1" x14ac:dyDescent="0.2">
      <c r="A12" s="9" t="s">
        <v>9</v>
      </c>
      <c r="B12" s="10" t="s">
        <v>9</v>
      </c>
      <c r="C12" s="18"/>
      <c r="D12" s="19">
        <v>0</v>
      </c>
      <c r="E12" s="13" t="s">
        <v>9</v>
      </c>
      <c r="F12" s="17"/>
    </row>
    <row r="13" spans="1:6" s="2" customFormat="1" ht="20.100000000000001" customHeight="1" x14ac:dyDescent="0.2">
      <c r="A13" s="9" t="s">
        <v>9</v>
      </c>
      <c r="B13" s="10" t="s">
        <v>9</v>
      </c>
      <c r="C13" s="15"/>
      <c r="D13" s="16">
        <v>0</v>
      </c>
      <c r="E13" s="13" t="s">
        <v>9</v>
      </c>
      <c r="F13" s="17"/>
    </row>
    <row r="14" spans="1:6" s="2" customFormat="1" ht="20.100000000000001" customHeight="1" x14ac:dyDescent="0.2">
      <c r="A14" s="9" t="s">
        <v>9</v>
      </c>
      <c r="B14" s="10" t="s">
        <v>9</v>
      </c>
      <c r="C14" s="18"/>
      <c r="D14" s="19">
        <v>0</v>
      </c>
      <c r="E14" s="13" t="s">
        <v>9</v>
      </c>
      <c r="F14" s="17"/>
    </row>
    <row r="15" spans="1:6" s="2" customFormat="1" ht="20.100000000000001" customHeight="1" x14ac:dyDescent="0.2">
      <c r="A15" s="9" t="s">
        <v>9</v>
      </c>
      <c r="B15" s="10" t="s">
        <v>9</v>
      </c>
      <c r="C15" s="15"/>
      <c r="D15" s="16">
        <v>0</v>
      </c>
      <c r="E15" s="13" t="s">
        <v>9</v>
      </c>
      <c r="F15" s="17"/>
    </row>
    <row r="16" spans="1:6" s="2" customFormat="1" ht="20.100000000000001" customHeight="1" x14ac:dyDescent="0.2">
      <c r="A16" s="9" t="s">
        <v>9</v>
      </c>
      <c r="B16" s="10" t="s">
        <v>9</v>
      </c>
      <c r="C16" s="18"/>
      <c r="D16" s="19">
        <v>0</v>
      </c>
      <c r="E16" s="13" t="s">
        <v>9</v>
      </c>
      <c r="F16" s="17"/>
    </row>
    <row r="17" spans="1:9" s="2" customFormat="1" ht="20.100000000000001" customHeight="1" x14ac:dyDescent="0.2">
      <c r="A17" s="9" t="s">
        <v>9</v>
      </c>
      <c r="B17" s="10" t="s">
        <v>9</v>
      </c>
      <c r="C17" s="15"/>
      <c r="D17" s="16">
        <v>0</v>
      </c>
      <c r="E17" s="13" t="s">
        <v>9</v>
      </c>
      <c r="F17" s="17"/>
    </row>
    <row r="18" spans="1:9" s="2" customFormat="1" ht="20.100000000000001" customHeight="1" thickBot="1" x14ac:dyDescent="0.25">
      <c r="A18" s="9" t="s">
        <v>9</v>
      </c>
      <c r="B18" s="10" t="s">
        <v>9</v>
      </c>
      <c r="C18" s="20"/>
      <c r="D18" s="21">
        <v>0</v>
      </c>
      <c r="E18" s="13" t="s">
        <v>9</v>
      </c>
      <c r="F18" s="22"/>
    </row>
    <row r="19" spans="1:9" s="2" customFormat="1" ht="24" customHeight="1" thickBot="1" x14ac:dyDescent="0.25">
      <c r="A19" s="23"/>
      <c r="B19" s="24"/>
      <c r="C19" s="25" t="s">
        <v>11</v>
      </c>
      <c r="D19" s="5">
        <f>SUM(D6:D18)</f>
        <v>0</v>
      </c>
      <c r="E19" s="24"/>
      <c r="F19" s="24"/>
    </row>
    <row r="20" spans="1:9" ht="15.75" thickBot="1" x14ac:dyDescent="0.25">
      <c r="A20" s="247" t="s">
        <v>10</v>
      </c>
      <c r="B20" s="247"/>
      <c r="C20" s="247"/>
      <c r="D20" s="247"/>
      <c r="E20" s="247"/>
      <c r="F20" s="247"/>
      <c r="G20" s="4"/>
      <c r="H20" s="2"/>
      <c r="I20" s="2"/>
    </row>
    <row r="21" spans="1:9" ht="94.9" customHeight="1" thickBot="1" x14ac:dyDescent="0.25">
      <c r="A21" s="248"/>
      <c r="B21" s="249"/>
      <c r="C21" s="249"/>
      <c r="D21" s="249"/>
      <c r="E21" s="249"/>
      <c r="F21" s="250"/>
      <c r="G21" s="2"/>
      <c r="H21" s="2"/>
      <c r="I21" s="2"/>
    </row>
    <row r="28" spans="1:9" s="2" customFormat="1" hidden="1" x14ac:dyDescent="0.2">
      <c r="A28" s="2" t="s">
        <v>18</v>
      </c>
      <c r="B28" s="2" t="s">
        <v>14</v>
      </c>
      <c r="C28" s="2" t="s">
        <v>27</v>
      </c>
    </row>
    <row r="29" spans="1:9" s="2" customFormat="1" hidden="1" x14ac:dyDescent="0.2">
      <c r="A29" s="3" t="s">
        <v>9</v>
      </c>
      <c r="B29" s="3" t="s">
        <v>9</v>
      </c>
      <c r="C29" s="3" t="s">
        <v>9</v>
      </c>
    </row>
    <row r="30" spans="1:9" s="2" customFormat="1" hidden="1" x14ac:dyDescent="0.2">
      <c r="A30" s="3" t="s">
        <v>104</v>
      </c>
      <c r="B30" s="3" t="s">
        <v>2</v>
      </c>
      <c r="C30" s="3" t="s">
        <v>32</v>
      </c>
    </row>
    <row r="31" spans="1:9" s="2" customFormat="1" hidden="1" x14ac:dyDescent="0.2">
      <c r="A31" s="3" t="s">
        <v>103</v>
      </c>
      <c r="B31" s="3" t="s">
        <v>6</v>
      </c>
      <c r="C31" s="3" t="s">
        <v>33</v>
      </c>
    </row>
    <row r="32" spans="1:9" s="2" customFormat="1" hidden="1" x14ac:dyDescent="0.2">
      <c r="A32" s="3" t="s">
        <v>105</v>
      </c>
      <c r="B32" s="3" t="s">
        <v>7</v>
      </c>
    </row>
    <row r="33" spans="1:2" s="2" customFormat="1" hidden="1" x14ac:dyDescent="0.2">
      <c r="A33" s="38" t="s">
        <v>19</v>
      </c>
      <c r="B33" s="3" t="s">
        <v>8</v>
      </c>
    </row>
    <row r="34" spans="1:2" s="2" customFormat="1" hidden="1" x14ac:dyDescent="0.2">
      <c r="A34" s="3"/>
      <c r="B34" s="3" t="s">
        <v>5</v>
      </c>
    </row>
    <row r="35" spans="1:2" s="2" customFormat="1" hidden="1" x14ac:dyDescent="0.2">
      <c r="A35" s="3"/>
      <c r="B35" s="3" t="s">
        <v>3</v>
      </c>
    </row>
    <row r="36" spans="1:2" s="2" customFormat="1" hidden="1" x14ac:dyDescent="0.2">
      <c r="A36" s="3"/>
      <c r="B36" s="3" t="s">
        <v>12</v>
      </c>
    </row>
    <row r="37" spans="1:2" s="2" customFormat="1" hidden="1" x14ac:dyDescent="0.2">
      <c r="A37" s="3"/>
      <c r="B37" s="3" t="s">
        <v>4</v>
      </c>
    </row>
    <row r="38" spans="1:2" s="2" customFormat="1" x14ac:dyDescent="0.2">
      <c r="A38" s="3"/>
      <c r="B38" s="3"/>
    </row>
    <row r="39" spans="1:2" s="2" customFormat="1" x14ac:dyDescent="0.2">
      <c r="A39" s="3"/>
      <c r="B39" s="3"/>
    </row>
    <row r="40" spans="1:2" s="2" customFormat="1" x14ac:dyDescent="0.2">
      <c r="A40" s="3"/>
      <c r="B40" s="3"/>
    </row>
    <row r="41" spans="1:2" s="2" customFormat="1" x14ac:dyDescent="0.2">
      <c r="A41" s="3"/>
      <c r="B41" s="3"/>
    </row>
    <row r="42" spans="1:2" s="2" customFormat="1" x14ac:dyDescent="0.2">
      <c r="A42" s="3"/>
      <c r="B42" s="3"/>
    </row>
    <row r="43" spans="1:2" s="2" customFormat="1" x14ac:dyDescent="0.2">
      <c r="A43" s="3"/>
      <c r="B43" s="3"/>
    </row>
    <row r="44" spans="1:2" s="2" customFormat="1" x14ac:dyDescent="0.2">
      <c r="A44" s="3"/>
      <c r="B44" s="3"/>
    </row>
    <row r="45" spans="1:2" s="2" customFormat="1" x14ac:dyDescent="0.2">
      <c r="A45" s="3"/>
      <c r="B45" s="3"/>
    </row>
    <row r="46" spans="1:2" s="2" customFormat="1" x14ac:dyDescent="0.2">
      <c r="A46" s="3"/>
      <c r="B46" s="3"/>
    </row>
    <row r="47" spans="1:2" s="2" customFormat="1" x14ac:dyDescent="0.2">
      <c r="A47" s="3"/>
      <c r="B47" s="3"/>
    </row>
  </sheetData>
  <sheetProtection algorithmName="SHA-512" hashValue="SNpTL0wffUXLtla2o0waPJ6zlSbNHDneiBFqkTd51nCGuGc2yyWIecKB06lpE44mbMdIaqGNs1VWo05oCXqefQ==" saltValue="ddPgvRi61k7uh7zdOO38sw==" spinCount="100000" sheet="1" objects="1" scenarios="1" selectLockedCells="1"/>
  <mergeCells count="5">
    <mergeCell ref="A20:F20"/>
    <mergeCell ref="A21:F21"/>
    <mergeCell ref="A1:F1"/>
    <mergeCell ref="A2:F2"/>
    <mergeCell ref="A3:F3"/>
  </mergeCells>
  <dataValidations count="3">
    <dataValidation type="list" allowBlank="1" showInputMessage="1" showErrorMessage="1" sqref="E6:E18" xr:uid="{00000000-0002-0000-0100-000000000000}">
      <formula1>$C$29:$C$31</formula1>
    </dataValidation>
    <dataValidation type="list" allowBlank="1" showInputMessage="1" showErrorMessage="1" sqref="A6:A18" xr:uid="{F7367A90-C3D5-4FA8-A641-80C16948B955}">
      <formula1>$A$29:$A$33</formula1>
    </dataValidation>
    <dataValidation type="list" allowBlank="1" showInputMessage="1" showErrorMessage="1" sqref="B6:B18" xr:uid="{C8941448-A1D4-4D05-8BEE-D0526C0C2E1E}">
      <formula1>$B$29:$B$37</formula1>
    </dataValidation>
  </dataValidations>
  <printOptions horizontalCentered="1" verticalCentered="1"/>
  <pageMargins left="0.25" right="0.25" top="0.25" bottom="0.25" header="0.05" footer="0.05"/>
  <pageSetup scale="71" orientation="landscape" r:id="rId1"/>
  <rowBreaks count="1" manualBreakCount="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4FD6-D7C9-4647-9D0A-ABEA5C0139E4}">
  <sheetPr>
    <tabColor theme="6" tint="0.39997558519241921"/>
    <pageSetUpPr fitToPage="1"/>
  </sheetPr>
  <dimension ref="A1:K49"/>
  <sheetViews>
    <sheetView showGridLines="0" zoomScaleNormal="100" workbookViewId="0">
      <selection activeCell="G7" sqref="G7"/>
    </sheetView>
  </sheetViews>
  <sheetFormatPr defaultColWidth="9.140625" defaultRowHeight="14.25" x14ac:dyDescent="0.2"/>
  <cols>
    <col min="1" max="1" width="1.5703125" style="1" customWidth="1"/>
    <col min="2" max="2" width="4.5703125" style="1" customWidth="1"/>
    <col min="3" max="3" width="25.28515625" style="1" customWidth="1"/>
    <col min="4" max="4" width="13.85546875" style="1" customWidth="1"/>
    <col min="5" max="5" width="17.5703125" style="1" customWidth="1"/>
    <col min="6" max="6" width="30.42578125" style="1" customWidth="1"/>
    <col min="7" max="7" width="24.140625" style="1" customWidth="1"/>
    <col min="8" max="8" width="59.28515625" style="1" customWidth="1"/>
    <col min="9" max="9" width="13.42578125" style="1" customWidth="1"/>
    <col min="10" max="12" width="9.140625" style="1" customWidth="1"/>
    <col min="13" max="16384" width="9.140625" style="1"/>
  </cols>
  <sheetData>
    <row r="1" spans="1:11" ht="27" customHeight="1" thickBot="1" x14ac:dyDescent="0.35">
      <c r="A1" s="278" t="s">
        <v>89</v>
      </c>
      <c r="B1" s="279"/>
      <c r="C1" s="279"/>
      <c r="D1" s="279"/>
      <c r="E1" s="279"/>
      <c r="F1" s="279"/>
      <c r="G1" s="280"/>
      <c r="H1" s="123"/>
      <c r="I1" s="123"/>
    </row>
    <row r="2" spans="1:11" ht="4.1500000000000004" customHeight="1" x14ac:dyDescent="0.2">
      <c r="A2" s="281" t="s">
        <v>109</v>
      </c>
      <c r="B2" s="282"/>
      <c r="C2" s="282"/>
      <c r="D2" s="282"/>
      <c r="E2" s="282"/>
      <c r="F2" s="282"/>
      <c r="G2" s="283"/>
    </row>
    <row r="3" spans="1:11" ht="0.75" customHeight="1" x14ac:dyDescent="0.2">
      <c r="A3" s="284"/>
      <c r="B3" s="285"/>
      <c r="C3" s="285"/>
      <c r="D3" s="285"/>
      <c r="E3" s="285"/>
      <c r="F3" s="285"/>
      <c r="G3" s="286"/>
    </row>
    <row r="4" spans="1:11" ht="75.599999999999994" customHeight="1" thickBot="1" x14ac:dyDescent="0.25">
      <c r="A4" s="287"/>
      <c r="B4" s="288"/>
      <c r="C4" s="288"/>
      <c r="D4" s="288"/>
      <c r="E4" s="288"/>
      <c r="F4" s="288"/>
      <c r="G4" s="289"/>
    </row>
    <row r="5" spans="1:11" ht="15.75" customHeight="1" x14ac:dyDescent="0.2">
      <c r="A5" s="124"/>
      <c r="B5" s="125"/>
      <c r="C5" s="126"/>
      <c r="D5" s="126"/>
      <c r="E5" s="126"/>
      <c r="F5" s="126"/>
      <c r="G5" s="127"/>
      <c r="H5" s="128"/>
      <c r="I5" s="129"/>
      <c r="J5" s="129"/>
      <c r="K5" s="129"/>
    </row>
    <row r="6" spans="1:11" ht="15.75" thickBot="1" x14ac:dyDescent="0.25">
      <c r="A6" s="124"/>
      <c r="B6" s="130" t="s">
        <v>99</v>
      </c>
      <c r="C6" s="131"/>
      <c r="D6" s="131"/>
      <c r="E6" s="131"/>
      <c r="F6" s="131"/>
      <c r="G6" s="132"/>
      <c r="H6" s="128"/>
      <c r="I6" s="129"/>
      <c r="J6" s="129"/>
      <c r="K6" s="131"/>
    </row>
    <row r="7" spans="1:11" ht="18.75" customHeight="1" thickBot="1" x14ac:dyDescent="0.25">
      <c r="A7" s="124"/>
      <c r="B7" s="125"/>
      <c r="C7" s="290" t="s">
        <v>100</v>
      </c>
      <c r="D7" s="291"/>
      <c r="E7" s="291"/>
      <c r="F7" s="292"/>
      <c r="G7" s="59">
        <v>0</v>
      </c>
      <c r="H7" s="133"/>
      <c r="I7" s="129"/>
      <c r="J7" s="129"/>
      <c r="K7" s="129"/>
    </row>
    <row r="8" spans="1:11" ht="24.75" customHeight="1" thickTop="1" thickBot="1" x14ac:dyDescent="0.25">
      <c r="A8" s="124"/>
      <c r="B8" s="125"/>
      <c r="C8" s="134" t="s">
        <v>101</v>
      </c>
      <c r="D8" s="135"/>
      <c r="E8" s="135"/>
      <c r="F8" s="135"/>
      <c r="G8" s="60">
        <f>G7</f>
        <v>0</v>
      </c>
    </row>
    <row r="9" spans="1:11" ht="15.75" customHeight="1" thickTop="1" x14ac:dyDescent="0.2">
      <c r="A9" s="124"/>
      <c r="B9" s="131"/>
      <c r="C9" s="131"/>
      <c r="D9" s="131"/>
      <c r="E9" s="131"/>
      <c r="F9" s="131"/>
      <c r="G9" s="136"/>
    </row>
    <row r="10" spans="1:11" ht="15.75" thickBot="1" x14ac:dyDescent="0.25">
      <c r="A10" s="124"/>
      <c r="B10" s="130" t="s">
        <v>45</v>
      </c>
      <c r="C10" s="137"/>
      <c r="D10" s="131"/>
      <c r="E10" s="131"/>
      <c r="F10" s="131"/>
      <c r="G10" s="132"/>
      <c r="H10" s="128"/>
      <c r="I10" s="129"/>
      <c r="J10" s="129"/>
      <c r="K10" s="129"/>
    </row>
    <row r="11" spans="1:11" ht="19.149999999999999" customHeight="1" x14ac:dyDescent="0.2">
      <c r="A11" s="124"/>
      <c r="B11" s="125"/>
      <c r="C11" s="138" t="s">
        <v>46</v>
      </c>
      <c r="D11" s="139"/>
      <c r="E11" s="139"/>
      <c r="F11" s="139"/>
      <c r="G11" s="61">
        <v>0</v>
      </c>
      <c r="H11" s="2"/>
    </row>
    <row r="12" spans="1:11" ht="19.149999999999999" customHeight="1" thickBot="1" x14ac:dyDescent="0.25">
      <c r="A12" s="124"/>
      <c r="B12" s="125"/>
      <c r="C12" s="140" t="s">
        <v>47</v>
      </c>
      <c r="D12" s="139"/>
      <c r="E12" s="139"/>
      <c r="F12" s="139"/>
      <c r="G12" s="62">
        <v>0</v>
      </c>
    </row>
    <row r="13" spans="1:11" ht="25.15" customHeight="1" thickTop="1" thickBot="1" x14ac:dyDescent="0.25">
      <c r="A13" s="124"/>
      <c r="B13" s="125"/>
      <c r="C13" s="134" t="s">
        <v>48</v>
      </c>
      <c r="D13" s="135"/>
      <c r="E13" s="135"/>
      <c r="F13" s="135"/>
      <c r="G13" s="63">
        <f>SUM(G11:G12)</f>
        <v>0</v>
      </c>
    </row>
    <row r="14" spans="1:11" ht="25.15" customHeight="1" thickTop="1" thickBot="1" x14ac:dyDescent="0.25">
      <c r="A14" s="124"/>
      <c r="B14" s="125"/>
      <c r="C14" s="134" t="s">
        <v>49</v>
      </c>
      <c r="D14" s="135"/>
      <c r="E14" s="135"/>
      <c r="F14" s="135"/>
      <c r="G14" s="63">
        <f>G8+G13</f>
        <v>0</v>
      </c>
    </row>
    <row r="15" spans="1:11" ht="15.75" customHeight="1" thickTop="1" x14ac:dyDescent="0.2">
      <c r="A15" s="124"/>
      <c r="B15" s="125"/>
      <c r="C15" s="126"/>
      <c r="D15" s="126"/>
      <c r="E15" s="126"/>
      <c r="F15" s="126"/>
      <c r="G15" s="64"/>
    </row>
    <row r="16" spans="1:11" ht="20.25" customHeight="1" x14ac:dyDescent="0.25">
      <c r="A16" s="141" t="s">
        <v>50</v>
      </c>
      <c r="B16" s="142"/>
      <c r="C16" s="142"/>
      <c r="D16" s="143"/>
      <c r="E16" s="143"/>
      <c r="F16" s="143"/>
      <c r="G16" s="144"/>
    </row>
    <row r="17" spans="1:8" ht="20.25" customHeight="1" thickBot="1" x14ac:dyDescent="0.3">
      <c r="A17" s="145"/>
      <c r="B17" s="142"/>
      <c r="C17" s="146" t="s">
        <v>51</v>
      </c>
      <c r="D17" s="143"/>
      <c r="E17" s="143"/>
      <c r="F17" s="143"/>
      <c r="G17" s="147"/>
    </row>
    <row r="18" spans="1:8" ht="20.25" customHeight="1" x14ac:dyDescent="0.2">
      <c r="A18" s="145"/>
      <c r="B18" s="142"/>
      <c r="C18" s="270" t="s">
        <v>85</v>
      </c>
      <c r="D18" s="263"/>
      <c r="E18" s="263"/>
      <c r="F18" s="271"/>
      <c r="G18" s="65">
        <v>0</v>
      </c>
    </row>
    <row r="19" spans="1:8" ht="20.25" customHeight="1" x14ac:dyDescent="0.2">
      <c r="A19" s="145"/>
      <c r="B19" s="142"/>
      <c r="C19" s="148" t="s">
        <v>52</v>
      </c>
      <c r="D19" s="149"/>
      <c r="E19" s="149"/>
      <c r="F19" s="149"/>
      <c r="G19" s="65">
        <v>0</v>
      </c>
    </row>
    <row r="20" spans="1:8" ht="20.25" customHeight="1" x14ac:dyDescent="0.2">
      <c r="A20" s="145"/>
      <c r="B20" s="142"/>
      <c r="C20" s="66" t="s">
        <v>30</v>
      </c>
      <c r="D20" s="272" t="s">
        <v>31</v>
      </c>
      <c r="E20" s="273"/>
      <c r="F20" s="274"/>
      <c r="G20" s="65">
        <v>0</v>
      </c>
    </row>
    <row r="21" spans="1:8" ht="20.25" customHeight="1" x14ac:dyDescent="0.2">
      <c r="A21" s="145"/>
      <c r="B21" s="142"/>
      <c r="C21" s="66" t="s">
        <v>30</v>
      </c>
      <c r="D21" s="272" t="s">
        <v>31</v>
      </c>
      <c r="E21" s="273"/>
      <c r="F21" s="274"/>
      <c r="G21" s="65">
        <v>0</v>
      </c>
    </row>
    <row r="22" spans="1:8" ht="20.25" customHeight="1" x14ac:dyDescent="0.2">
      <c r="A22" s="145"/>
      <c r="B22" s="142"/>
      <c r="C22" s="66" t="s">
        <v>30</v>
      </c>
      <c r="D22" s="272" t="s">
        <v>31</v>
      </c>
      <c r="E22" s="273"/>
      <c r="F22" s="274"/>
      <c r="G22" s="65">
        <v>0</v>
      </c>
    </row>
    <row r="23" spans="1:8" ht="20.25" customHeight="1" x14ac:dyDescent="0.2">
      <c r="A23" s="145"/>
      <c r="B23" s="142"/>
      <c r="C23" s="66" t="s">
        <v>30</v>
      </c>
      <c r="D23" s="272" t="s">
        <v>31</v>
      </c>
      <c r="E23" s="273"/>
      <c r="F23" s="274"/>
      <c r="G23" s="65">
        <v>0</v>
      </c>
    </row>
    <row r="24" spans="1:8" ht="20.25" customHeight="1" x14ac:dyDescent="0.2">
      <c r="A24" s="145"/>
      <c r="B24" s="142"/>
      <c r="C24" s="66" t="s">
        <v>30</v>
      </c>
      <c r="D24" s="272" t="s">
        <v>31</v>
      </c>
      <c r="E24" s="273"/>
      <c r="F24" s="274"/>
      <c r="G24" s="65">
        <v>0</v>
      </c>
    </row>
    <row r="25" spans="1:8" ht="20.25" customHeight="1" x14ac:dyDescent="0.2">
      <c r="A25" s="145"/>
      <c r="B25" s="142"/>
      <c r="C25" s="66" t="s">
        <v>30</v>
      </c>
      <c r="D25" s="272" t="s">
        <v>31</v>
      </c>
      <c r="E25" s="273"/>
      <c r="F25" s="274"/>
      <c r="G25" s="65">
        <v>0</v>
      </c>
    </row>
    <row r="26" spans="1:8" ht="20.25" customHeight="1" x14ac:dyDescent="0.2">
      <c r="A26" s="145"/>
      <c r="B26" s="142"/>
      <c r="C26" s="66" t="s">
        <v>30</v>
      </c>
      <c r="D26" s="272" t="s">
        <v>31</v>
      </c>
      <c r="E26" s="273"/>
      <c r="F26" s="274"/>
      <c r="G26" s="65">
        <v>0</v>
      </c>
    </row>
    <row r="27" spans="1:8" ht="20.25" customHeight="1" thickBot="1" x14ac:dyDescent="0.25">
      <c r="A27" s="145"/>
      <c r="B27" s="142"/>
      <c r="C27" s="66" t="s">
        <v>30</v>
      </c>
      <c r="D27" s="275" t="s">
        <v>31</v>
      </c>
      <c r="E27" s="276"/>
      <c r="F27" s="277"/>
      <c r="G27" s="65">
        <v>0</v>
      </c>
    </row>
    <row r="28" spans="1:8" ht="20.25" customHeight="1" thickBot="1" x14ac:dyDescent="0.25">
      <c r="A28" s="145"/>
      <c r="B28" s="142"/>
      <c r="C28" s="260" t="s">
        <v>53</v>
      </c>
      <c r="D28" s="261"/>
      <c r="E28" s="261"/>
      <c r="F28" s="261"/>
      <c r="G28" s="67">
        <f>SUM(G18:G27)</f>
        <v>0</v>
      </c>
      <c r="H28" s="189" t="str">
        <f>IF(G28&gt;G8,"Please check figures; Contributions exceed Anticipated Purchase Price",IF(G28&lt;G8,"There are not enough sources to cover the Anticipated Purchase Price. Please ensure all Leverage Sources are entered in Cells D20-F27",""))</f>
        <v/>
      </c>
    </row>
    <row r="29" spans="1:8" ht="20.25" customHeight="1" thickBot="1" x14ac:dyDescent="0.3">
      <c r="A29" s="150" t="s">
        <v>54</v>
      </c>
      <c r="B29" s="142"/>
      <c r="C29" s="151"/>
      <c r="D29" s="151"/>
      <c r="E29" s="151"/>
      <c r="F29" s="151"/>
      <c r="G29" s="68"/>
    </row>
    <row r="30" spans="1:8" ht="20.25" customHeight="1" thickBot="1" x14ac:dyDescent="0.25">
      <c r="A30" s="145"/>
      <c r="B30" s="142"/>
      <c r="C30" s="262" t="s">
        <v>55</v>
      </c>
      <c r="D30" s="263"/>
      <c r="E30" s="263"/>
      <c r="F30" s="263"/>
      <c r="G30" s="69"/>
    </row>
    <row r="31" spans="1:8" ht="20.25" customHeight="1" thickBot="1" x14ac:dyDescent="0.25">
      <c r="A31" s="145"/>
      <c r="B31" s="142"/>
      <c r="C31" s="152" t="s">
        <v>102</v>
      </c>
      <c r="D31" s="153"/>
      <c r="E31" s="153"/>
      <c r="F31" s="153"/>
      <c r="G31" s="154">
        <f>G14*G30</f>
        <v>0</v>
      </c>
    </row>
    <row r="32" spans="1:8" ht="32.25" customHeight="1" thickBot="1" x14ac:dyDescent="0.25">
      <c r="A32" s="145"/>
      <c r="B32" s="142"/>
      <c r="C32" s="264" t="s">
        <v>57</v>
      </c>
      <c r="D32" s="265"/>
      <c r="E32" s="265"/>
      <c r="F32" s="266"/>
      <c r="G32" s="155">
        <f>(G18+G19)*G30</f>
        <v>0</v>
      </c>
    </row>
    <row r="33" spans="1:7" ht="15.75" customHeight="1" thickBot="1" x14ac:dyDescent="0.25">
      <c r="A33" s="145"/>
      <c r="B33" s="142"/>
      <c r="C33" s="156"/>
      <c r="D33" s="156"/>
      <c r="E33" s="156"/>
      <c r="F33" s="156"/>
      <c r="G33" s="70"/>
    </row>
    <row r="34" spans="1:7" ht="100.5" customHeight="1" thickBot="1" x14ac:dyDescent="0.25">
      <c r="A34" s="267" t="s">
        <v>58</v>
      </c>
      <c r="B34" s="268"/>
      <c r="C34" s="268"/>
      <c r="D34" s="268"/>
      <c r="E34" s="268"/>
      <c r="F34" s="268"/>
      <c r="G34" s="269"/>
    </row>
    <row r="36" spans="1:7" ht="20.25" customHeight="1" x14ac:dyDescent="0.2"/>
    <row r="37" spans="1:7" x14ac:dyDescent="0.2">
      <c r="E37" s="129"/>
      <c r="F37" s="129"/>
    </row>
    <row r="38" spans="1:7" ht="15" x14ac:dyDescent="0.25">
      <c r="E38" s="157"/>
      <c r="F38" s="158"/>
    </row>
    <row r="39" spans="1:7" ht="15" hidden="1" x14ac:dyDescent="0.25">
      <c r="C39" s="157" t="s">
        <v>30</v>
      </c>
      <c r="E39" s="157"/>
      <c r="F39" s="158"/>
      <c r="G39" s="157"/>
    </row>
    <row r="40" spans="1:7" ht="15" hidden="1" x14ac:dyDescent="0.25">
      <c r="C40" s="157" t="s">
        <v>27</v>
      </c>
      <c r="E40" s="157"/>
      <c r="F40" s="158"/>
      <c r="G40" s="157"/>
    </row>
    <row r="41" spans="1:7" ht="15" hidden="1" x14ac:dyDescent="0.25">
      <c r="C41" s="157" t="s">
        <v>59</v>
      </c>
      <c r="E41" s="157"/>
      <c r="F41" s="158"/>
      <c r="G41" s="157"/>
    </row>
    <row r="42" spans="1:7" ht="15" hidden="1" x14ac:dyDescent="0.25">
      <c r="C42" s="157" t="s">
        <v>60</v>
      </c>
      <c r="E42" s="157"/>
      <c r="F42" s="158"/>
      <c r="G42" s="157"/>
    </row>
    <row r="43" spans="1:7" ht="15" x14ac:dyDescent="0.25">
      <c r="E43" s="157"/>
      <c r="F43" s="129"/>
      <c r="G43" s="157"/>
    </row>
    <row r="44" spans="1:7" ht="15" x14ac:dyDescent="0.25">
      <c r="C44" s="157"/>
      <c r="E44" s="157"/>
      <c r="F44" s="158"/>
      <c r="G44" s="129"/>
    </row>
    <row r="45" spans="1:7" ht="15" x14ac:dyDescent="0.25">
      <c r="C45" s="157"/>
      <c r="E45" s="157"/>
      <c r="F45" s="158"/>
    </row>
    <row r="46" spans="1:7" ht="15" x14ac:dyDescent="0.25">
      <c r="C46" s="157"/>
      <c r="E46" s="129"/>
      <c r="F46" s="158"/>
    </row>
    <row r="47" spans="1:7" ht="15" x14ac:dyDescent="0.25">
      <c r="C47" s="157"/>
      <c r="E47" s="129"/>
      <c r="F47" s="158"/>
    </row>
    <row r="48" spans="1:7" x14ac:dyDescent="0.2">
      <c r="E48" s="129"/>
      <c r="F48" s="158"/>
    </row>
    <row r="49" spans="5:6" x14ac:dyDescent="0.2">
      <c r="E49" s="129"/>
      <c r="F49" s="129"/>
    </row>
  </sheetData>
  <sheetProtection algorithmName="SHA-512" hashValue="2NrmncrI6WtMxS0t0sVS/gR8nG8lVk4GiFXzvUKgf2IZRKL+xSllHKMm34IRxZA36BCOFEUp5mHsGk5yMRgh4w==" saltValue="YLhdB5w6KfHl5OT1Div+7g==" spinCount="100000" sheet="1" objects="1" scenarios="1" selectLockedCells="1"/>
  <mergeCells count="16">
    <mergeCell ref="A1:G1"/>
    <mergeCell ref="A2:G4"/>
    <mergeCell ref="C7:F7"/>
    <mergeCell ref="D20:F20"/>
    <mergeCell ref="D21:F21"/>
    <mergeCell ref="C28:F28"/>
    <mergeCell ref="C30:F30"/>
    <mergeCell ref="C32:F32"/>
    <mergeCell ref="A34:G34"/>
    <mergeCell ref="C18:F18"/>
    <mergeCell ref="D22:F22"/>
    <mergeCell ref="D23:F23"/>
    <mergeCell ref="D24:F24"/>
    <mergeCell ref="D25:F25"/>
    <mergeCell ref="D26:F26"/>
    <mergeCell ref="D27:F27"/>
  </mergeCells>
  <dataValidations count="7">
    <dataValidation type="whole" operator="greaterThanOrEqual" allowBlank="1" showInputMessage="1" showErrorMessage="1" errorTitle="Excessive Developer Fee" error="Enter whole number only." sqref="G12" xr:uid="{40FB545D-BCA9-48E1-A5CA-467B45BAD461}">
      <formula1>0</formula1>
    </dataValidation>
    <dataValidation type="whole" errorStyle="warning" operator="lessThanOrEqual" allowBlank="1" showInputMessage="1" showErrorMessage="1" errorTitle="Administration Fee"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Grant dollars. If requesting an amount greater than $1,000/unit, provide your justification in the application narrative." sqref="G19" xr:uid="{BB010B94-8D02-4FDB-B8AE-D93C6D050D5B}">
      <formula1>1000</formula1>
    </dataValidation>
    <dataValidation type="whole" operator="greaterThanOrEqual" allowBlank="1" showErrorMessage="1" error="Enter whole number only." promptTitle="Exceeds Leverage Sources" prompt="Please ensure the information on the &quot;Leverage and Cost Containment&quot; worksheet is complete and accurate." sqref="G18" xr:uid="{29DFFA1A-1CC6-475E-BE1A-C30F281CBD85}">
      <formula1>0</formula1>
    </dataValidation>
    <dataValidation type="list" allowBlank="1" prompt="Delete committed/pending source fields that are not used. Select source fields A-D, right click delete, &quot;shift cells up&quot; option. If you need to add another source field: select A-D, right click to insert, &quot;shift cells down&quot; option." sqref="C20:C27" xr:uid="{AA149D97-97A4-4E1B-9110-4B8173647B76}">
      <formula1>$C$39:$C$42</formula1>
    </dataValidation>
    <dataValidation type="whole" operator="greaterThanOrEqual" allowBlank="1" showErrorMessage="1" error="Enter whole number only." sqref="G30" xr:uid="{30A04B55-B95D-428B-98AD-D21B9AEF487B}">
      <formula1>0</formula1>
    </dataValidation>
    <dataValidation errorStyle="warning" allowBlank="1" showErrorMessage="1" errorTitle="Sources do not equal Gap" error="Explain in Line 31, below." sqref="G28" xr:uid="{E89A3910-47BD-45AB-BEC4-A59EFDDD9F7B}"/>
    <dataValidation type="whole" operator="greaterThanOrEqual" allowBlank="1" showInputMessage="1" showErrorMessage="1" error="Enter whole number only." sqref="G7 G11 G20:G27" xr:uid="{75E62CD4-195A-4914-9817-C85851D03412}">
      <formula1>0</formula1>
    </dataValidation>
  </dataValidations>
  <printOptions horizontalCentered="1" verticalCentered="1"/>
  <pageMargins left="0.5" right="0.5" top="0.25" bottom="0.25" header="0.25" footer="0.25"/>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0D04-19EE-4695-9C2E-07167A288A1A}">
  <sheetPr>
    <tabColor theme="6" tint="0.39997558519241921"/>
  </sheetPr>
  <dimension ref="A1:K41"/>
  <sheetViews>
    <sheetView zoomScaleNormal="100" workbookViewId="0">
      <selection activeCell="F5" sqref="F5"/>
    </sheetView>
  </sheetViews>
  <sheetFormatPr defaultColWidth="9.140625" defaultRowHeight="12.75" x14ac:dyDescent="0.2"/>
  <cols>
    <col min="1" max="1" width="19.85546875" style="159" customWidth="1"/>
    <col min="2" max="2" width="9.140625" style="159" customWidth="1"/>
    <col min="3" max="3" width="26.28515625" style="159" customWidth="1"/>
    <col min="4" max="4" width="14.42578125" style="159" customWidth="1"/>
    <col min="5" max="5" width="18.7109375" style="159" customWidth="1"/>
    <col min="6" max="6" width="21.140625" style="159" customWidth="1"/>
    <col min="7" max="7" width="8.28515625" style="159" customWidth="1"/>
    <col min="8" max="8" width="9.42578125" style="159" customWidth="1"/>
    <col min="9" max="16384" width="9.140625" style="159"/>
  </cols>
  <sheetData>
    <row r="1" spans="1:7" ht="27" customHeight="1" thickBot="1" x14ac:dyDescent="0.25">
      <c r="A1" s="317" t="s">
        <v>88</v>
      </c>
      <c r="B1" s="318"/>
      <c r="C1" s="318"/>
      <c r="D1" s="318"/>
      <c r="E1" s="318"/>
      <c r="F1" s="319"/>
    </row>
    <row r="2" spans="1:7" ht="124.15" customHeight="1" thickBot="1" x14ac:dyDescent="0.25">
      <c r="A2" s="320" t="s">
        <v>61</v>
      </c>
      <c r="B2" s="321"/>
      <c r="C2" s="321"/>
      <c r="D2" s="321"/>
      <c r="E2" s="321"/>
      <c r="F2" s="322"/>
    </row>
    <row r="3" spans="1:7" s="162" customFormat="1" ht="15.75" thickBot="1" x14ac:dyDescent="0.3">
      <c r="A3" s="160"/>
      <c r="B3" s="160"/>
      <c r="C3" s="161"/>
    </row>
    <row r="4" spans="1:7" s="163" customFormat="1" ht="18" customHeight="1" thickBot="1" x14ac:dyDescent="0.3">
      <c r="A4" s="298" t="s">
        <v>62</v>
      </c>
      <c r="B4" s="299"/>
      <c r="C4" s="299"/>
      <c r="D4" s="299"/>
      <c r="E4" s="299"/>
      <c r="F4" s="300"/>
    </row>
    <row r="5" spans="1:7" ht="18.75" customHeight="1" x14ac:dyDescent="0.2">
      <c r="A5" s="326" t="s">
        <v>63</v>
      </c>
      <c r="B5" s="327"/>
      <c r="C5" s="327"/>
      <c r="D5" s="327"/>
      <c r="E5" s="328"/>
      <c r="F5" s="71">
        <v>0</v>
      </c>
      <c r="G5" s="164"/>
    </row>
    <row r="6" spans="1:7" ht="18.75" customHeight="1" x14ac:dyDescent="0.2">
      <c r="A6" s="329" t="s">
        <v>23</v>
      </c>
      <c r="B6" s="330"/>
      <c r="C6" s="330"/>
      <c r="D6" s="330"/>
      <c r="E6" s="331"/>
      <c r="F6" s="72">
        <v>0</v>
      </c>
    </row>
    <row r="7" spans="1:7" ht="18.75" customHeight="1" x14ac:dyDescent="0.2">
      <c r="A7" s="332" t="s">
        <v>64</v>
      </c>
      <c r="B7" s="333"/>
      <c r="C7" s="333"/>
      <c r="D7" s="333"/>
      <c r="E7" s="334"/>
      <c r="F7" s="73">
        <f>SUM(F5:F6)</f>
        <v>0</v>
      </c>
    </row>
    <row r="8" spans="1:7" ht="18.75" customHeight="1" thickBot="1" x14ac:dyDescent="0.25">
      <c r="A8" s="335" t="s">
        <v>65</v>
      </c>
      <c r="B8" s="336"/>
      <c r="C8" s="336"/>
      <c r="D8" s="336"/>
      <c r="E8" s="337"/>
      <c r="F8" s="74">
        <f>F7-F12</f>
        <v>0</v>
      </c>
    </row>
    <row r="9" spans="1:7" ht="15.75" thickBot="1" x14ac:dyDescent="0.3">
      <c r="A9" s="165"/>
      <c r="B9" s="93"/>
      <c r="C9" s="93"/>
      <c r="D9" s="93"/>
      <c r="E9" s="93"/>
      <c r="F9" s="144"/>
    </row>
    <row r="10" spans="1:7" ht="18" customHeight="1" thickBot="1" x14ac:dyDescent="0.25">
      <c r="A10" s="298" t="s">
        <v>66</v>
      </c>
      <c r="B10" s="299"/>
      <c r="C10" s="299"/>
      <c r="D10" s="299"/>
      <c r="E10" s="299"/>
      <c r="F10" s="300"/>
    </row>
    <row r="11" spans="1:7" ht="45" customHeight="1" thickBot="1" x14ac:dyDescent="0.25">
      <c r="A11" s="323" t="s">
        <v>67</v>
      </c>
      <c r="B11" s="324"/>
      <c r="C11" s="324"/>
      <c r="D11" s="324"/>
      <c r="E11" s="324"/>
      <c r="F11" s="325"/>
    </row>
    <row r="12" spans="1:7" ht="18.75" customHeight="1" x14ac:dyDescent="0.25">
      <c r="A12" s="166" t="s">
        <v>68</v>
      </c>
      <c r="B12" s="167"/>
      <c r="C12" s="168"/>
      <c r="D12" s="169"/>
      <c r="E12" s="169"/>
      <c r="F12" s="75">
        <v>0</v>
      </c>
    </row>
    <row r="13" spans="1:7" ht="18.75" customHeight="1" x14ac:dyDescent="0.2">
      <c r="A13" s="329" t="s">
        <v>69</v>
      </c>
      <c r="B13" s="330"/>
      <c r="C13" s="330"/>
      <c r="D13" s="330"/>
      <c r="E13" s="331"/>
      <c r="F13" s="76">
        <v>0</v>
      </c>
    </row>
    <row r="14" spans="1:7" ht="18.75" customHeight="1" x14ac:dyDescent="0.25">
      <c r="A14" s="166" t="s">
        <v>24</v>
      </c>
      <c r="B14" s="167"/>
      <c r="C14" s="168"/>
      <c r="D14" s="169"/>
      <c r="E14" s="169"/>
      <c r="F14" s="76">
        <v>0</v>
      </c>
    </row>
    <row r="15" spans="1:7" ht="18.75" customHeight="1" x14ac:dyDescent="0.25">
      <c r="A15" s="170" t="s">
        <v>70</v>
      </c>
      <c r="B15" s="167"/>
      <c r="C15" s="171"/>
      <c r="D15" s="169"/>
      <c r="E15" s="169"/>
      <c r="F15" s="76">
        <v>0</v>
      </c>
    </row>
    <row r="16" spans="1:7" ht="18.75" customHeight="1" x14ac:dyDescent="0.2">
      <c r="A16" s="338" t="s">
        <v>71</v>
      </c>
      <c r="B16" s="339"/>
      <c r="C16" s="339"/>
      <c r="D16" s="339"/>
      <c r="E16" s="340"/>
      <c r="F16" s="76">
        <v>0</v>
      </c>
      <c r="G16" s="172" t="s">
        <v>72</v>
      </c>
    </row>
    <row r="17" spans="1:11" ht="18.75" customHeight="1" x14ac:dyDescent="0.2">
      <c r="A17" s="66" t="s">
        <v>30</v>
      </c>
      <c r="B17" s="311" t="s">
        <v>31</v>
      </c>
      <c r="C17" s="312"/>
      <c r="D17" s="312"/>
      <c r="E17" s="313"/>
      <c r="F17" s="76">
        <v>0</v>
      </c>
      <c r="G17" s="173"/>
    </row>
    <row r="18" spans="1:11" ht="18.75" customHeight="1" x14ac:dyDescent="0.2">
      <c r="A18" s="66" t="s">
        <v>30</v>
      </c>
      <c r="B18" s="311" t="s">
        <v>31</v>
      </c>
      <c r="C18" s="312"/>
      <c r="D18" s="312"/>
      <c r="E18" s="313"/>
      <c r="F18" s="76">
        <v>0</v>
      </c>
      <c r="G18" s="173"/>
    </row>
    <row r="19" spans="1:11" ht="18.75" customHeight="1" x14ac:dyDescent="0.2">
      <c r="A19" s="66" t="s">
        <v>30</v>
      </c>
      <c r="B19" s="311" t="s">
        <v>31</v>
      </c>
      <c r="C19" s="312"/>
      <c r="D19" s="312"/>
      <c r="E19" s="313"/>
      <c r="F19" s="76">
        <v>0</v>
      </c>
      <c r="G19" s="173"/>
    </row>
    <row r="20" spans="1:11" ht="18.75" customHeight="1" x14ac:dyDescent="0.2">
      <c r="A20" s="66" t="s">
        <v>30</v>
      </c>
      <c r="B20" s="311" t="s">
        <v>31</v>
      </c>
      <c r="C20" s="312"/>
      <c r="D20" s="312"/>
      <c r="E20" s="313"/>
      <c r="F20" s="76">
        <v>0</v>
      </c>
      <c r="G20" s="173"/>
    </row>
    <row r="21" spans="1:11" ht="18.75" customHeight="1" x14ac:dyDescent="0.2">
      <c r="A21" s="66" t="s">
        <v>30</v>
      </c>
      <c r="B21" s="311" t="s">
        <v>31</v>
      </c>
      <c r="C21" s="312"/>
      <c r="D21" s="312"/>
      <c r="E21" s="313"/>
      <c r="F21" s="76">
        <v>0</v>
      </c>
      <c r="G21" s="173"/>
    </row>
    <row r="22" spans="1:11" ht="18.75" customHeight="1" x14ac:dyDescent="0.2">
      <c r="A22" s="66" t="s">
        <v>30</v>
      </c>
      <c r="B22" s="311" t="s">
        <v>31</v>
      </c>
      <c r="C22" s="312"/>
      <c r="D22" s="312"/>
      <c r="E22" s="313"/>
      <c r="F22" s="76">
        <v>0</v>
      </c>
      <c r="G22" s="173"/>
    </row>
    <row r="23" spans="1:11" ht="18.75" customHeight="1" x14ac:dyDescent="0.2">
      <c r="A23" s="66" t="s">
        <v>30</v>
      </c>
      <c r="B23" s="311" t="s">
        <v>31</v>
      </c>
      <c r="C23" s="312"/>
      <c r="D23" s="312"/>
      <c r="E23" s="313"/>
      <c r="F23" s="76">
        <v>0</v>
      </c>
      <c r="G23" s="173"/>
    </row>
    <row r="24" spans="1:11" ht="18.75" customHeight="1" thickBot="1" x14ac:dyDescent="0.25">
      <c r="A24" s="66" t="s">
        <v>30</v>
      </c>
      <c r="B24" s="311" t="s">
        <v>31</v>
      </c>
      <c r="C24" s="312"/>
      <c r="D24" s="312"/>
      <c r="E24" s="313"/>
      <c r="F24" s="77">
        <v>0</v>
      </c>
      <c r="G24" s="173"/>
    </row>
    <row r="25" spans="1:11" ht="18" customHeight="1" thickBot="1" x14ac:dyDescent="0.25">
      <c r="A25" s="314" t="s">
        <v>28</v>
      </c>
      <c r="B25" s="315"/>
      <c r="C25" s="315"/>
      <c r="D25" s="315"/>
      <c r="E25" s="316"/>
      <c r="F25" s="174">
        <f>SUM(F13:F24)</f>
        <v>0</v>
      </c>
      <c r="G25" s="175" t="str">
        <f>IF(F25&gt;F8,"Please check figures; Contributions exceed Anticipated Affordability Gap",IF(F25&lt;F8,"There are not enough sources to cover the Anticipated Affordability Gap. Please ensure all Affordability Gap Contributions are entered in Cells F16-F29",""))</f>
        <v/>
      </c>
    </row>
    <row r="26" spans="1:11" ht="18" customHeight="1" thickBot="1" x14ac:dyDescent="0.25">
      <c r="A26" s="309" t="s">
        <v>73</v>
      </c>
      <c r="B26" s="310"/>
      <c r="C26" s="310"/>
      <c r="D26" s="310"/>
      <c r="E26" s="176"/>
      <c r="F26" s="78"/>
      <c r="G26" s="173" t="str">
        <f>IF(F26=0,"Be sure to enter a number here","")</f>
        <v>Be sure to enter a number here</v>
      </c>
    </row>
    <row r="27" spans="1:11" ht="45" customHeight="1" thickBot="1" x14ac:dyDescent="0.3">
      <c r="A27" s="296" t="s">
        <v>74</v>
      </c>
      <c r="B27" s="297"/>
      <c r="C27" s="297"/>
      <c r="D27" s="297"/>
      <c r="E27" s="177"/>
      <c r="F27" s="178">
        <f>(F15)*F26</f>
        <v>0</v>
      </c>
      <c r="G27" s="164"/>
    </row>
    <row r="28" spans="1:11" ht="15" x14ac:dyDescent="0.25">
      <c r="A28" s="179"/>
      <c r="B28" s="179"/>
      <c r="C28" s="179"/>
      <c r="D28" s="179"/>
      <c r="E28" s="179"/>
      <c r="F28" s="180"/>
      <c r="G28" s="164"/>
    </row>
    <row r="29" spans="1:11" ht="18" customHeight="1" thickBot="1" x14ac:dyDescent="0.25">
      <c r="A29" s="298" t="s">
        <v>75</v>
      </c>
      <c r="B29" s="299"/>
      <c r="C29" s="299"/>
      <c r="D29" s="299"/>
      <c r="E29" s="299"/>
      <c r="F29" s="300"/>
      <c r="G29" s="164"/>
    </row>
    <row r="30" spans="1:11" ht="18" customHeight="1" thickBot="1" x14ac:dyDescent="0.3">
      <c r="A30" s="301" t="s">
        <v>76</v>
      </c>
      <c r="B30" s="302"/>
      <c r="C30" s="302"/>
      <c r="D30" s="302"/>
      <c r="E30" s="303"/>
      <c r="F30" s="197">
        <v>0</v>
      </c>
      <c r="G30" s="164"/>
    </row>
    <row r="31" spans="1:11" ht="18" customHeight="1" thickBot="1" x14ac:dyDescent="0.25">
      <c r="A31" s="304" t="s">
        <v>77</v>
      </c>
      <c r="B31" s="305"/>
      <c r="C31" s="305"/>
      <c r="D31" s="305"/>
      <c r="E31" s="306"/>
      <c r="F31" s="198">
        <f>F26</f>
        <v>0</v>
      </c>
    </row>
    <row r="32" spans="1:11" ht="46.9" customHeight="1" thickBot="1" x14ac:dyDescent="0.3">
      <c r="A32" s="264" t="s">
        <v>78</v>
      </c>
      <c r="B32" s="265"/>
      <c r="C32" s="265"/>
      <c r="D32" s="265"/>
      <c r="E32" s="266"/>
      <c r="F32" s="181">
        <f>F30*F31</f>
        <v>0</v>
      </c>
      <c r="G32" s="307" t="s">
        <v>79</v>
      </c>
      <c r="H32" s="308"/>
      <c r="I32" s="308"/>
      <c r="J32" s="308"/>
      <c r="K32" s="308"/>
    </row>
    <row r="33" spans="1:6" ht="13.5" thickBot="1" x14ac:dyDescent="0.25">
      <c r="A33" s="182"/>
      <c r="B33" s="182"/>
      <c r="C33" s="182"/>
      <c r="D33" s="182"/>
      <c r="E33" s="183"/>
    </row>
    <row r="34" spans="1:6" ht="30" customHeight="1" thickBot="1" x14ac:dyDescent="0.25">
      <c r="A34" s="293" t="s">
        <v>80</v>
      </c>
      <c r="B34" s="294"/>
      <c r="C34" s="294"/>
      <c r="D34" s="294"/>
      <c r="E34" s="294"/>
      <c r="F34" s="295"/>
    </row>
    <row r="35" spans="1:6" ht="84" customHeight="1" thickBot="1" x14ac:dyDescent="0.25">
      <c r="A35" s="267" t="s">
        <v>81</v>
      </c>
      <c r="B35" s="268"/>
      <c r="C35" s="268"/>
      <c r="D35" s="268"/>
      <c r="E35" s="268"/>
      <c r="F35" s="269"/>
    </row>
    <row r="38" spans="1:6" hidden="1" x14ac:dyDescent="0.2">
      <c r="B38" s="159" t="s">
        <v>30</v>
      </c>
    </row>
    <row r="39" spans="1:6" hidden="1" x14ac:dyDescent="0.2">
      <c r="B39" s="159" t="s">
        <v>27</v>
      </c>
    </row>
    <row r="40" spans="1:6" hidden="1" x14ac:dyDescent="0.2">
      <c r="B40" s="159" t="s">
        <v>59</v>
      </c>
    </row>
    <row r="41" spans="1:6" hidden="1" x14ac:dyDescent="0.2">
      <c r="B41" s="159" t="s">
        <v>82</v>
      </c>
    </row>
  </sheetData>
  <sheetProtection algorithmName="SHA-512" hashValue="Jz5M0ZPOuXB8KJi5FISOt35mR7WUv4yF215LRZ2vWpYUiUWg9v2U3bAAyhw6k07qS/TT4z8lsxSMQroGH1kQkA==" saltValue="BqWPRtzwbjlakhFBZVGYdg==" spinCount="100000" sheet="1" objects="1" scenarios="1" selectLockedCells="1"/>
  <mergeCells count="29">
    <mergeCell ref="B20:E20"/>
    <mergeCell ref="A1:F1"/>
    <mergeCell ref="A2:F2"/>
    <mergeCell ref="A4:F4"/>
    <mergeCell ref="A11:F11"/>
    <mergeCell ref="B17:E17"/>
    <mergeCell ref="B18:E18"/>
    <mergeCell ref="B19:E19"/>
    <mergeCell ref="A5:E5"/>
    <mergeCell ref="A6:E6"/>
    <mergeCell ref="A7:E7"/>
    <mergeCell ref="A8:E8"/>
    <mergeCell ref="A10:F10"/>
    <mergeCell ref="A16:E16"/>
    <mergeCell ref="A13:E13"/>
    <mergeCell ref="G32:K32"/>
    <mergeCell ref="A26:D26"/>
    <mergeCell ref="B21:E21"/>
    <mergeCell ref="B22:E22"/>
    <mergeCell ref="B23:E23"/>
    <mergeCell ref="B24:E24"/>
    <mergeCell ref="A25:E25"/>
    <mergeCell ref="A34:F34"/>
    <mergeCell ref="A35:F35"/>
    <mergeCell ref="A27:D27"/>
    <mergeCell ref="A29:F29"/>
    <mergeCell ref="A30:E30"/>
    <mergeCell ref="A31:E31"/>
    <mergeCell ref="A32:E32"/>
  </mergeCells>
  <conditionalFormatting sqref="A34">
    <cfRule type="expression" dxfId="0" priority="1" stopIfTrue="1">
      <formula>#REF!&lt;&gt;$F$8</formula>
    </cfRule>
  </conditionalFormatting>
  <dataValidations count="6">
    <dataValidation type="whole" operator="greaterThanOrEqual" allowBlank="1" showInputMessage="1" showErrorMessage="1" error="Enter whole number only." sqref="F26 F5:F6 F12:F24" xr:uid="{6A960029-C202-47AD-B62F-2D7F359851A3}">
      <formula1>0</formula1>
    </dataValidation>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0" xr:uid="{D75F1D66-B29E-4457-847A-90A6395A70DC}">
      <formula1>0</formula1>
      <formula2>1000</formula2>
    </dataValidation>
    <dataValidation allowBlank="1" sqref="F32" xr:uid="{0E844117-158E-4F74-A446-B87F8043A075}"/>
    <dataValidation type="whole" operator="lessThanOrEqual" allowBlank="1" showInputMessage="1" showErrorMessage="1" errorTitle="Cannot exceed cell F31" error="Total units requesting Administration Fee but cannot exceed the total number of units requesting Affordability Gap in cell F31." sqref="F31" xr:uid="{A88F8635-6EC8-4E81-A8AE-4898DD73A8EE}">
      <formula1>F26</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7:A24" xr:uid="{FA56C0FF-8CFF-44AB-874B-1DBB29BD0D54}">
      <formula1>$B$38:$B$41</formula1>
    </dataValidation>
    <dataValidation allowBlank="1" showInputMessage="1" showErrorMessage="1" prompt="Use Line 17 on Affordability Gap worksheet" sqref="A12" xr:uid="{9922B4CF-520A-455C-A013-52CA47F5AA91}"/>
  </dataValidations>
  <hyperlinks>
    <hyperlink ref="G16" r:id="rId1" xr:uid="{BD42608E-CD53-4E8A-AFE0-FCA9BE44F2B5}"/>
  </hyperlinks>
  <printOptions horizontalCentered="1"/>
  <pageMargins left="0.7" right="0.7" top="0.75" bottom="0.75" header="0.3" footer="0.3"/>
  <pageSetup scale="63" orientation="portrait" verticalDpi="36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83761-7284-4709-8B17-751FEA62D1C2}">
  <sheetPr>
    <tabColor theme="6" tint="0.39997558519241921"/>
    <pageSetUpPr fitToPage="1"/>
  </sheetPr>
  <dimension ref="A1:K49"/>
  <sheetViews>
    <sheetView showGridLines="0" zoomScaleNormal="100" workbookViewId="0">
      <selection activeCell="G7" sqref="G7"/>
    </sheetView>
  </sheetViews>
  <sheetFormatPr defaultColWidth="9.140625" defaultRowHeight="14.25" x14ac:dyDescent="0.2"/>
  <cols>
    <col min="1" max="1" width="1.5703125" style="1" customWidth="1"/>
    <col min="2" max="2" width="4.5703125" style="1" customWidth="1"/>
    <col min="3" max="3" width="25.28515625" style="1" customWidth="1"/>
    <col min="4" max="4" width="13.85546875" style="1" customWidth="1"/>
    <col min="5" max="5" width="17.5703125" style="1" customWidth="1"/>
    <col min="6" max="6" width="30.42578125" style="1" customWidth="1"/>
    <col min="7" max="7" width="24.140625" style="1" customWidth="1"/>
    <col min="8" max="8" width="59.28515625" style="1" customWidth="1"/>
    <col min="9" max="9" width="13.42578125" style="1" customWidth="1"/>
    <col min="10" max="12" width="9.140625" style="1" customWidth="1"/>
    <col min="13" max="16384" width="9.140625" style="1"/>
  </cols>
  <sheetData>
    <row r="1" spans="1:11" ht="27" customHeight="1" thickBot="1" x14ac:dyDescent="0.35">
      <c r="A1" s="278" t="s">
        <v>39</v>
      </c>
      <c r="B1" s="279"/>
      <c r="C1" s="279"/>
      <c r="D1" s="279"/>
      <c r="E1" s="279"/>
      <c r="F1" s="279"/>
      <c r="G1" s="280"/>
      <c r="H1" s="123"/>
      <c r="I1" s="123"/>
    </row>
    <row r="2" spans="1:11" ht="4.1500000000000004" customHeight="1" x14ac:dyDescent="0.2">
      <c r="A2" s="281" t="s">
        <v>108</v>
      </c>
      <c r="B2" s="282"/>
      <c r="C2" s="282"/>
      <c r="D2" s="282"/>
      <c r="E2" s="282"/>
      <c r="F2" s="282"/>
      <c r="G2" s="283"/>
    </row>
    <row r="3" spans="1:11" ht="0.75" customHeight="1" x14ac:dyDescent="0.2">
      <c r="A3" s="284"/>
      <c r="B3" s="285"/>
      <c r="C3" s="285"/>
      <c r="D3" s="285"/>
      <c r="E3" s="285"/>
      <c r="F3" s="285"/>
      <c r="G3" s="286"/>
    </row>
    <row r="4" spans="1:11" ht="107.45" customHeight="1" thickBot="1" x14ac:dyDescent="0.25">
      <c r="A4" s="287"/>
      <c r="B4" s="288"/>
      <c r="C4" s="288"/>
      <c r="D4" s="288"/>
      <c r="E4" s="288"/>
      <c r="F4" s="288"/>
      <c r="G4" s="289"/>
    </row>
    <row r="5" spans="1:11" ht="15.75" customHeight="1" x14ac:dyDescent="0.2">
      <c r="A5" s="124"/>
      <c r="B5" s="125"/>
      <c r="C5" s="126"/>
      <c r="D5" s="126"/>
      <c r="E5" s="126"/>
      <c r="F5" s="126"/>
      <c r="G5" s="127"/>
      <c r="H5" s="128"/>
      <c r="I5" s="129"/>
      <c r="J5" s="129"/>
      <c r="K5" s="129"/>
    </row>
    <row r="6" spans="1:11" ht="15.75" thickBot="1" x14ac:dyDescent="0.25">
      <c r="A6" s="124"/>
      <c r="B6" s="130" t="s">
        <v>42</v>
      </c>
      <c r="C6" s="131"/>
      <c r="D6" s="131"/>
      <c r="E6" s="131"/>
      <c r="F6" s="131"/>
      <c r="G6" s="132"/>
      <c r="H6" s="128"/>
      <c r="I6" s="129"/>
      <c r="J6" s="129"/>
      <c r="K6" s="131"/>
    </row>
    <row r="7" spans="1:11" ht="19.149999999999999" customHeight="1" thickBot="1" x14ac:dyDescent="0.25">
      <c r="A7" s="124"/>
      <c r="B7" s="125"/>
      <c r="C7" s="343" t="s">
        <v>43</v>
      </c>
      <c r="D7" s="344"/>
      <c r="E7" s="344"/>
      <c r="F7" s="345"/>
      <c r="G7" s="59">
        <v>0</v>
      </c>
      <c r="H7" s="133"/>
      <c r="I7" s="129"/>
      <c r="J7" s="129"/>
      <c r="K7" s="129"/>
    </row>
    <row r="8" spans="1:11" ht="24.75" customHeight="1" thickBot="1" x14ac:dyDescent="0.25">
      <c r="A8" s="124"/>
      <c r="B8" s="125"/>
      <c r="C8" s="201" t="s">
        <v>44</v>
      </c>
      <c r="D8" s="202"/>
      <c r="E8" s="202"/>
      <c r="F8" s="202"/>
      <c r="G8" s="205">
        <f>G7</f>
        <v>0</v>
      </c>
    </row>
    <row r="9" spans="1:11" ht="15.75" customHeight="1" x14ac:dyDescent="0.2">
      <c r="A9" s="124"/>
      <c r="B9" s="131"/>
      <c r="C9" s="131"/>
      <c r="D9" s="131"/>
      <c r="E9" s="131"/>
      <c r="F9" s="131"/>
      <c r="G9" s="204"/>
    </row>
    <row r="10" spans="1:11" ht="15.75" thickBot="1" x14ac:dyDescent="0.25">
      <c r="A10" s="124"/>
      <c r="B10" s="130" t="s">
        <v>45</v>
      </c>
      <c r="C10" s="137"/>
      <c r="D10" s="131"/>
      <c r="E10" s="131"/>
      <c r="F10" s="131"/>
      <c r="G10" s="132"/>
      <c r="H10" s="128"/>
      <c r="I10" s="129"/>
      <c r="J10" s="129"/>
      <c r="K10" s="129"/>
    </row>
    <row r="11" spans="1:11" ht="19.149999999999999" customHeight="1" x14ac:dyDescent="0.2">
      <c r="A11" s="124"/>
      <c r="B11" s="125"/>
      <c r="C11" s="138" t="s">
        <v>46</v>
      </c>
      <c r="D11" s="139"/>
      <c r="E11" s="139"/>
      <c r="F11" s="139"/>
      <c r="G11" s="61">
        <v>0</v>
      </c>
      <c r="H11" s="2"/>
    </row>
    <row r="12" spans="1:11" ht="19.149999999999999" customHeight="1" thickBot="1" x14ac:dyDescent="0.25">
      <c r="A12" s="124"/>
      <c r="B12" s="125"/>
      <c r="C12" s="199" t="s">
        <v>47</v>
      </c>
      <c r="D12" s="200"/>
      <c r="E12" s="200"/>
      <c r="F12" s="200"/>
      <c r="G12" s="62">
        <v>0</v>
      </c>
    </row>
    <row r="13" spans="1:11" ht="25.15" customHeight="1" thickBot="1" x14ac:dyDescent="0.25">
      <c r="A13" s="124"/>
      <c r="B13" s="125"/>
      <c r="C13" s="201" t="s">
        <v>48</v>
      </c>
      <c r="D13" s="202"/>
      <c r="E13" s="202"/>
      <c r="F13" s="202"/>
      <c r="G13" s="206">
        <f>SUM(G11:G12)</f>
        <v>0</v>
      </c>
    </row>
    <row r="14" spans="1:11" ht="25.15" customHeight="1" thickBot="1" x14ac:dyDescent="0.25">
      <c r="A14" s="124"/>
      <c r="B14" s="125"/>
      <c r="C14" s="201" t="s">
        <v>49</v>
      </c>
      <c r="D14" s="202"/>
      <c r="E14" s="202"/>
      <c r="F14" s="202"/>
      <c r="G14" s="206">
        <f>G8+G13</f>
        <v>0</v>
      </c>
    </row>
    <row r="15" spans="1:11" ht="15.75" customHeight="1" x14ac:dyDescent="0.2">
      <c r="A15" s="124"/>
      <c r="B15" s="125"/>
      <c r="C15" s="126"/>
      <c r="D15" s="126"/>
      <c r="E15" s="126"/>
      <c r="F15" s="126"/>
      <c r="G15" s="203"/>
    </row>
    <row r="16" spans="1:11" ht="20.25" customHeight="1" x14ac:dyDescent="0.25">
      <c r="A16" s="141" t="s">
        <v>50</v>
      </c>
      <c r="B16" s="142"/>
      <c r="C16" s="142"/>
      <c r="D16" s="143"/>
      <c r="E16" s="143"/>
      <c r="F16" s="143"/>
      <c r="G16" s="144"/>
    </row>
    <row r="17" spans="1:8" ht="20.25" customHeight="1" thickBot="1" x14ac:dyDescent="0.3">
      <c r="A17" s="145"/>
      <c r="B17" s="142"/>
      <c r="C17" s="146" t="s">
        <v>51</v>
      </c>
      <c r="D17" s="143"/>
      <c r="E17" s="143"/>
      <c r="F17" s="143"/>
      <c r="G17" s="147"/>
    </row>
    <row r="18" spans="1:8" ht="20.25" customHeight="1" x14ac:dyDescent="0.2">
      <c r="A18" s="145"/>
      <c r="B18" s="142"/>
      <c r="C18" s="184" t="s">
        <v>84</v>
      </c>
      <c r="D18" s="185"/>
      <c r="E18" s="185"/>
      <c r="F18" s="185"/>
      <c r="G18" s="65">
        <v>0</v>
      </c>
    </row>
    <row r="19" spans="1:8" ht="20.25" customHeight="1" x14ac:dyDescent="0.2">
      <c r="A19" s="145"/>
      <c r="B19" s="142"/>
      <c r="C19" s="148" t="s">
        <v>52</v>
      </c>
      <c r="D19" s="149"/>
      <c r="E19" s="149"/>
      <c r="F19" s="149"/>
      <c r="G19" s="65">
        <v>0</v>
      </c>
    </row>
    <row r="20" spans="1:8" ht="20.25" customHeight="1" x14ac:dyDescent="0.2">
      <c r="A20" s="145"/>
      <c r="B20" s="142"/>
      <c r="C20" s="66" t="s">
        <v>30</v>
      </c>
      <c r="D20" s="272" t="s">
        <v>31</v>
      </c>
      <c r="E20" s="273"/>
      <c r="F20" s="274"/>
      <c r="G20" s="65">
        <v>0</v>
      </c>
    </row>
    <row r="21" spans="1:8" ht="20.25" customHeight="1" x14ac:dyDescent="0.2">
      <c r="A21" s="145"/>
      <c r="B21" s="142"/>
      <c r="C21" s="66" t="s">
        <v>30</v>
      </c>
      <c r="D21" s="272" t="s">
        <v>31</v>
      </c>
      <c r="E21" s="273"/>
      <c r="F21" s="274"/>
      <c r="G21" s="65">
        <v>0</v>
      </c>
    </row>
    <row r="22" spans="1:8" ht="20.25" customHeight="1" x14ac:dyDescent="0.2">
      <c r="A22" s="145"/>
      <c r="B22" s="142"/>
      <c r="C22" s="66" t="s">
        <v>30</v>
      </c>
      <c r="D22" s="272" t="s">
        <v>31</v>
      </c>
      <c r="E22" s="273"/>
      <c r="F22" s="274"/>
      <c r="G22" s="65">
        <v>0</v>
      </c>
    </row>
    <row r="23" spans="1:8" ht="20.25" customHeight="1" x14ac:dyDescent="0.2">
      <c r="A23" s="145"/>
      <c r="B23" s="142"/>
      <c r="C23" s="66" t="s">
        <v>30</v>
      </c>
      <c r="D23" s="272" t="s">
        <v>31</v>
      </c>
      <c r="E23" s="273"/>
      <c r="F23" s="274"/>
      <c r="G23" s="65">
        <v>0</v>
      </c>
    </row>
    <row r="24" spans="1:8" ht="20.25" customHeight="1" x14ac:dyDescent="0.2">
      <c r="A24" s="145"/>
      <c r="B24" s="142"/>
      <c r="C24" s="66" t="s">
        <v>30</v>
      </c>
      <c r="D24" s="272" t="s">
        <v>31</v>
      </c>
      <c r="E24" s="273"/>
      <c r="F24" s="274"/>
      <c r="G24" s="65">
        <v>0</v>
      </c>
    </row>
    <row r="25" spans="1:8" ht="20.25" customHeight="1" x14ac:dyDescent="0.2">
      <c r="A25" s="145"/>
      <c r="B25" s="142"/>
      <c r="C25" s="66" t="s">
        <v>30</v>
      </c>
      <c r="D25" s="272" t="s">
        <v>31</v>
      </c>
      <c r="E25" s="273"/>
      <c r="F25" s="274"/>
      <c r="G25" s="65">
        <v>0</v>
      </c>
    </row>
    <row r="26" spans="1:8" ht="20.25" customHeight="1" x14ac:dyDescent="0.2">
      <c r="A26" s="145"/>
      <c r="B26" s="142"/>
      <c r="C26" s="66" t="s">
        <v>30</v>
      </c>
      <c r="D26" s="272" t="s">
        <v>31</v>
      </c>
      <c r="E26" s="273"/>
      <c r="F26" s="274"/>
      <c r="G26" s="65">
        <v>0</v>
      </c>
    </row>
    <row r="27" spans="1:8" ht="20.25" customHeight="1" thickBot="1" x14ac:dyDescent="0.25">
      <c r="A27" s="145"/>
      <c r="B27" s="142"/>
      <c r="C27" s="66" t="s">
        <v>30</v>
      </c>
      <c r="D27" s="275" t="s">
        <v>31</v>
      </c>
      <c r="E27" s="276"/>
      <c r="F27" s="277"/>
      <c r="G27" s="65">
        <v>0</v>
      </c>
    </row>
    <row r="28" spans="1:8" ht="20.25" customHeight="1" thickBot="1" x14ac:dyDescent="0.25">
      <c r="A28" s="145"/>
      <c r="B28" s="142"/>
      <c r="C28" s="341" t="s">
        <v>53</v>
      </c>
      <c r="D28" s="342"/>
      <c r="E28" s="342"/>
      <c r="F28" s="342"/>
      <c r="G28" s="67">
        <f>SUM(G18:G27)</f>
        <v>0</v>
      </c>
      <c r="H28" s="190" t="str">
        <f>IF(G28&gt;G8,"Please check figures; Contributions exceed Anticipated Rehab Costs",IF(G28&lt;G8,"There are not enough sources to cover the Anticipated Rehab Costs. Please ensure all Leverage Sources are entered in Cells D20-D27",""))</f>
        <v/>
      </c>
    </row>
    <row r="29" spans="1:8" ht="20.25" customHeight="1" thickBot="1" x14ac:dyDescent="0.3">
      <c r="A29" s="150" t="s">
        <v>54</v>
      </c>
      <c r="B29" s="142"/>
      <c r="C29" s="151"/>
      <c r="D29" s="151"/>
      <c r="E29" s="151"/>
      <c r="F29" s="151"/>
      <c r="G29" s="68"/>
    </row>
    <row r="30" spans="1:8" ht="20.25" customHeight="1" thickBot="1" x14ac:dyDescent="0.25">
      <c r="A30" s="145"/>
      <c r="B30" s="142"/>
      <c r="C30" s="262" t="s">
        <v>55</v>
      </c>
      <c r="D30" s="263"/>
      <c r="E30" s="263"/>
      <c r="F30" s="263"/>
      <c r="G30" s="69"/>
    </row>
    <row r="31" spans="1:8" ht="20.25" customHeight="1" thickBot="1" x14ac:dyDescent="0.25">
      <c r="A31" s="145"/>
      <c r="B31" s="142"/>
      <c r="C31" s="152" t="s">
        <v>56</v>
      </c>
      <c r="D31" s="153"/>
      <c r="E31" s="153"/>
      <c r="F31" s="153"/>
      <c r="G31" s="154">
        <f>G14*G30</f>
        <v>0</v>
      </c>
    </row>
    <row r="32" spans="1:8" ht="30" customHeight="1" thickBot="1" x14ac:dyDescent="0.25">
      <c r="A32" s="145"/>
      <c r="B32" s="142"/>
      <c r="C32" s="264" t="s">
        <v>57</v>
      </c>
      <c r="D32" s="265"/>
      <c r="E32" s="265"/>
      <c r="F32" s="266"/>
      <c r="G32" s="155">
        <f>(G18+G19)*G30</f>
        <v>0</v>
      </c>
    </row>
    <row r="33" spans="1:7" ht="15.75" customHeight="1" thickBot="1" x14ac:dyDescent="0.25">
      <c r="A33" s="145"/>
      <c r="B33" s="142"/>
      <c r="C33" s="156"/>
      <c r="D33" s="156"/>
      <c r="E33" s="156"/>
      <c r="F33" s="156"/>
      <c r="G33" s="70"/>
    </row>
    <row r="34" spans="1:7" ht="100.5" customHeight="1" thickBot="1" x14ac:dyDescent="0.25">
      <c r="A34" s="267" t="s">
        <v>58</v>
      </c>
      <c r="B34" s="268"/>
      <c r="C34" s="268"/>
      <c r="D34" s="268"/>
      <c r="E34" s="268"/>
      <c r="F34" s="268"/>
      <c r="G34" s="269"/>
    </row>
    <row r="36" spans="1:7" ht="20.25" customHeight="1" x14ac:dyDescent="0.2"/>
    <row r="37" spans="1:7" x14ac:dyDescent="0.2">
      <c r="E37" s="129"/>
      <c r="F37" s="129"/>
    </row>
    <row r="38" spans="1:7" ht="15" x14ac:dyDescent="0.25">
      <c r="E38" s="157"/>
      <c r="F38" s="158"/>
    </row>
    <row r="39" spans="1:7" ht="15" hidden="1" x14ac:dyDescent="0.25">
      <c r="C39" s="157" t="s">
        <v>30</v>
      </c>
      <c r="E39" s="157"/>
      <c r="F39" s="158"/>
      <c r="G39" s="157"/>
    </row>
    <row r="40" spans="1:7" ht="15" hidden="1" x14ac:dyDescent="0.25">
      <c r="C40" s="157" t="s">
        <v>27</v>
      </c>
      <c r="E40" s="157"/>
      <c r="F40" s="158"/>
      <c r="G40" s="157"/>
    </row>
    <row r="41" spans="1:7" ht="15" hidden="1" x14ac:dyDescent="0.25">
      <c r="C41" s="157" t="s">
        <v>59</v>
      </c>
      <c r="E41" s="157"/>
      <c r="F41" s="158"/>
      <c r="G41" s="157"/>
    </row>
    <row r="42" spans="1:7" ht="15" hidden="1" x14ac:dyDescent="0.25">
      <c r="C42" s="157" t="s">
        <v>60</v>
      </c>
      <c r="E42" s="157"/>
      <c r="F42" s="158"/>
      <c r="G42" s="157"/>
    </row>
    <row r="43" spans="1:7" ht="15" x14ac:dyDescent="0.25">
      <c r="E43" s="157"/>
      <c r="F43" s="129"/>
      <c r="G43" s="157"/>
    </row>
    <row r="44" spans="1:7" ht="15" x14ac:dyDescent="0.25">
      <c r="C44" s="157"/>
      <c r="E44" s="157"/>
      <c r="F44" s="158"/>
      <c r="G44" s="129"/>
    </row>
    <row r="45" spans="1:7" ht="15" x14ac:dyDescent="0.25">
      <c r="C45" s="157"/>
      <c r="E45" s="157"/>
      <c r="F45" s="158"/>
    </row>
    <row r="46" spans="1:7" ht="15" x14ac:dyDescent="0.25">
      <c r="C46" s="157"/>
      <c r="E46" s="129"/>
      <c r="F46" s="158"/>
    </row>
    <row r="47" spans="1:7" ht="15" x14ac:dyDescent="0.25">
      <c r="C47" s="157"/>
      <c r="E47" s="129"/>
      <c r="F47" s="158"/>
    </row>
    <row r="48" spans="1:7" x14ac:dyDescent="0.2">
      <c r="E48" s="129"/>
      <c r="F48" s="158"/>
    </row>
    <row r="49" spans="5:6" x14ac:dyDescent="0.2">
      <c r="E49" s="129"/>
      <c r="F49" s="129"/>
    </row>
  </sheetData>
  <sheetProtection algorithmName="SHA-512" hashValue="nHtAh2kjxe4/j4ndEGy4cWqLOmuwYlrTZPMlJhQiYtlY5XOsJqsez8vs44BiEUT+nuOIhXsek6/aejoeCVBKSg==" saltValue="/BcScFyurCTo1wh6ImH57A==" spinCount="100000" sheet="1" objects="1" scenarios="1" selectLockedCells="1"/>
  <mergeCells count="15">
    <mergeCell ref="C28:F28"/>
    <mergeCell ref="C30:F30"/>
    <mergeCell ref="C32:F32"/>
    <mergeCell ref="A34:G34"/>
    <mergeCell ref="A1:G1"/>
    <mergeCell ref="A2:G4"/>
    <mergeCell ref="C7:F7"/>
    <mergeCell ref="D20:F20"/>
    <mergeCell ref="D21:F21"/>
    <mergeCell ref="D22:F22"/>
    <mergeCell ref="D23:F23"/>
    <mergeCell ref="D24:F24"/>
    <mergeCell ref="D25:F25"/>
    <mergeCell ref="D26:F26"/>
    <mergeCell ref="D27:F27"/>
  </mergeCells>
  <dataValidations count="6">
    <dataValidation errorStyle="warning" allowBlank="1" showErrorMessage="1" errorTitle="Sources do not equal Gap" error="Explain in Line 31, below." sqref="G28" xr:uid="{A2703D15-3998-4A60-B6E3-5D8D23F04CAD}"/>
    <dataValidation errorStyle="warning" operator="equal" allowBlank="1" errorTitle="Check Admin Costs Worksheet" error="Number of units in this activty must not exceed the number of units on the Admin Costs Worksheet. If some units have substantially different costs, complete additional Workbooks for those units." sqref="G30" xr:uid="{B083DA28-9F1C-4A30-8947-EAAA1321BEA4}"/>
    <dataValidation type="list" allowBlank="1" prompt="Delete committed/pending source fields that are not used. Select source fields A-D, right click delete, &quot;shift cells up&quot; option. If you need to add another source field: select A-D, right click to insert, &quot;shift cells down&quot; option." sqref="C20:C27" xr:uid="{442A0859-1997-4E7B-BA6B-3E9675E71718}">
      <formula1>$C$39:$C$42</formula1>
    </dataValidation>
    <dataValidation type="whole" operator="greaterThanOrEqual" allowBlank="1" showErrorMessage="1" error="Enter whole number only." promptTitle="Exceeds Leverage Sources" prompt="Please ensure the information on the &quot;Leverage and Cost Containment&quot; worksheet is complete and accurate." sqref="G18" xr:uid="{94FFD382-28ED-4CB5-8E40-4556AD418FCD}">
      <formula1>0</formula1>
    </dataValidation>
    <dataValidation type="whole" errorStyle="warning" operator="lessThanOrEqual" allowBlank="1" showInputMessage="1" showErrorMessage="1" errorTitle="Administration Fee" error="Minnesota Housing allows an Administration Fee of $2,000/unit to be paid from Impact Fund dollars. If requesting an amount greater than $2,00/unit, provide your justification in the application narrative." prompt="Minnesota Housing allows an Administration Fee of $2,000/unit to be paid from Impact Fund Grant dollars. If requesting an amount greater than $2,000/unit, provide your justification in the application narrative." sqref="G19" xr:uid="{00C62240-FF24-4BB7-AD8F-4F6C816131AA}">
      <formula1>2000</formula1>
    </dataValidation>
    <dataValidation type="whole" operator="greaterThanOrEqual" allowBlank="1" showInputMessage="1" showErrorMessage="1" error="Enter whole number only." sqref="G20:G27 G7 G11:G12" xr:uid="{465829B3-01BF-4E2B-8FCE-7FF5503D1CED}">
      <formula1>0</formula1>
    </dataValidation>
  </dataValidations>
  <printOptions horizontalCentered="1" verticalCentered="1"/>
  <pageMargins left="0.5" right="0.5" top="0.25" bottom="0.25" header="0.25" footer="0.25"/>
  <pageSetup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SUMMARY</vt:lpstr>
      <vt:lpstr>Sources and Uses</vt:lpstr>
      <vt:lpstr>Leverage Sources</vt:lpstr>
      <vt:lpstr>TIHP Purchase Loan - First Mort</vt:lpstr>
      <vt:lpstr>TIHP Purchase Loan - DPA</vt:lpstr>
      <vt:lpstr>TIHP Rehab Loans</vt:lpstr>
      <vt:lpstr>'Leverage Sources'!Print_Area</vt:lpstr>
      <vt:lpstr>'Sources and Uses'!Print_Area</vt:lpstr>
      <vt:lpstr>'TIHP Purchase Loan - DPA'!Print_Area</vt:lpstr>
      <vt:lpstr>'TIHP Purchase Loan - First Mort'!Print_Area</vt:lpstr>
      <vt:lpstr>'TIHP Rehab Loans'!Print_Area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Hedlund, Amanda (She/Her/Hers) (MHFA)</cp:lastModifiedBy>
  <cp:lastPrinted>2021-04-08T17:43:48Z</cp:lastPrinted>
  <dcterms:created xsi:type="dcterms:W3CDTF">2011-02-11T19:30:46Z</dcterms:created>
  <dcterms:modified xsi:type="dcterms:W3CDTF">2025-03-26T19:44:48Z</dcterms:modified>
</cp:coreProperties>
</file>