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M:\Functions (Funds Mgmt, QC, Etc.)\Single Family RFP\2026 RFP - Impact Fund\4. Ready for web posting\"/>
    </mc:Choice>
  </mc:AlternateContent>
  <xr:revisionPtr revIDLastSave="0" documentId="13_ncr:1_{4EA21C55-78F5-49AD-81B8-01683576560C}" xr6:coauthVersionLast="47" xr6:coauthVersionMax="47" xr10:uidLastSave="{00000000-0000-0000-0000-000000000000}"/>
  <workbookProtection workbookAlgorithmName="SHA-512" workbookHashValue="CW+feIjLmGhByXeONBG6t9FJnhcRywPcCz6kncEckNmOOJxMrXr93GxZRRSzU4X9afPnBIfVYYdcH1plsgZtXg==" workbookSaltValue="+hDS14I24mNaz575WBlpow==" workbookSpinCount="100000" lockStructure="1"/>
  <bookViews>
    <workbookView xWindow="-108" yWindow="-108" windowWidth="23256" windowHeight="12576" tabRatio="923" activeTab="3" xr2:uid="{00000000-000D-0000-FFFF-FFFF00000000}"/>
  </bookViews>
  <sheets>
    <sheet name="SUMMARY" sheetId="62" r:id="rId1"/>
    <sheet name="1 - Sources and Uses" sheetId="38" state="hidden" r:id="rId2"/>
    <sheet name="1 - Leverage" sheetId="42" r:id="rId3"/>
    <sheet name="1 - Aff Gap" sheetId="45" r:id="rId4"/>
  </sheets>
  <definedNames>
    <definedName name="Choose_One" comment="Click to Drop Down" localSheetId="2">#REF!</definedName>
    <definedName name="Choose_One" comment="Click to Drop Down">#REF!</definedName>
    <definedName name="_xlnm.Print_Area" localSheetId="3">'1 - Aff Gap'!$A$1:$F$47</definedName>
    <definedName name="_xlnm.Print_Area" localSheetId="2">'1 - Leverage'!$A$1:$F$18</definedName>
    <definedName name="_xlnm.Print_Area" localSheetId="1">'1 - Sources and Uses'!$A$1:$I$27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 i="62" l="1"/>
  <c r="F19" i="62"/>
  <c r="D15" i="38"/>
  <c r="D13" i="38"/>
  <c r="F27" i="62" l="1"/>
  <c r="F25" i="62"/>
  <c r="F22" i="62"/>
  <c r="F20" i="62"/>
  <c r="E9" i="38"/>
  <c r="I7" i="38"/>
  <c r="C9" i="38" s="1"/>
  <c r="F26" i="62" l="1"/>
  <c r="B2" i="38"/>
  <c r="B3" i="38"/>
  <c r="I10" i="38" l="1"/>
  <c r="F43" i="45" l="1"/>
  <c r="A19" i="38" l="1"/>
  <c r="B19" i="38"/>
  <c r="C19" i="38"/>
  <c r="D19" i="38"/>
  <c r="A20" i="38"/>
  <c r="B20" i="38"/>
  <c r="C20" i="38"/>
  <c r="D20" i="38"/>
  <c r="A21" i="38"/>
  <c r="B21" i="38"/>
  <c r="C21" i="38"/>
  <c r="D21" i="38"/>
  <c r="A22" i="38"/>
  <c r="B22" i="38"/>
  <c r="C22" i="38"/>
  <c r="D22" i="38"/>
  <c r="A23" i="38"/>
  <c r="B23" i="38"/>
  <c r="C23" i="38"/>
  <c r="D23" i="38"/>
  <c r="A24" i="38"/>
  <c r="B24" i="38"/>
  <c r="C24" i="38"/>
  <c r="D24" i="38"/>
  <c r="A25" i="38"/>
  <c r="B25" i="38"/>
  <c r="C25" i="38"/>
  <c r="D25" i="38"/>
  <c r="D14" i="42"/>
  <c r="F37" i="45"/>
  <c r="F39" i="45" l="1"/>
  <c r="G38" i="45" l="1"/>
  <c r="E10" i="38" l="1"/>
  <c r="E8" i="38"/>
  <c r="I3" i="38" l="1"/>
  <c r="I4" i="38"/>
  <c r="I5" i="38"/>
  <c r="I6" i="38"/>
  <c r="C8" i="38" s="1"/>
  <c r="C15" i="38" l="1"/>
  <c r="C13" i="38"/>
  <c r="F44" i="45"/>
  <c r="F21" i="62" s="1"/>
  <c r="F29" i="62" l="1"/>
  <c r="D18" i="38"/>
  <c r="C18" i="38"/>
  <c r="B18" i="38"/>
  <c r="A18" i="38"/>
  <c r="I9" i="38"/>
  <c r="I8" i="38"/>
  <c r="I11" i="38" l="1"/>
  <c r="I15" i="38"/>
  <c r="I14" i="38"/>
  <c r="C10" i="38" l="1"/>
  <c r="D11" i="38"/>
  <c r="E11" i="38" l="1"/>
  <c r="C11" i="38"/>
  <c r="F17" i="45" l="1"/>
  <c r="F18" i="45" s="1"/>
  <c r="G37" i="45" s="1"/>
  <c r="I16" i="38" l="1"/>
</calcChain>
</file>

<file path=xl/sharedStrings.xml><?xml version="1.0" encoding="utf-8"?>
<sst xmlns="http://schemas.openxmlformats.org/spreadsheetml/2006/main" count="175" uniqueCount="114">
  <si>
    <t>Type of Activity 
Being Funded</t>
  </si>
  <si>
    <t>Philanthropic Leverage</t>
  </si>
  <si>
    <t>Federal Leverage</t>
  </si>
  <si>
    <t>Local Employer Leverage</t>
  </si>
  <si>
    <t>City Leverage</t>
  </si>
  <si>
    <t>County Leverage</t>
  </si>
  <si>
    <t>State Leverage</t>
  </si>
  <si>
    <t>Click to Enter</t>
  </si>
  <si>
    <t>Explanation, clarification or additional information if needed:</t>
  </si>
  <si>
    <t>Yes</t>
  </si>
  <si>
    <t>No</t>
  </si>
  <si>
    <t>See Minnesota Housing's website for program details</t>
  </si>
  <si>
    <t xml:space="preserve">TOTALS: </t>
  </si>
  <si>
    <t>Applicant's Own Funds</t>
  </si>
  <si>
    <t>For example: Impact Fund Dollars awarded for Affordability Gap would cover settlement charges and minimum required downpayment amount first, and then, if funds are left over, mortgage principal write-down only to the extent allowable per Minnesota Housing's Impact Fund Household Affordability Gap Eligibility policy.</t>
  </si>
  <si>
    <t>Applicant Name:</t>
  </si>
  <si>
    <t>Project Name:</t>
  </si>
  <si>
    <t>Proposed</t>
  </si>
  <si>
    <t>Recommended</t>
  </si>
  <si>
    <t xml:space="preserve">Total </t>
  </si>
  <si>
    <t>% Over/Under Historical 80th Percentile</t>
  </si>
  <si>
    <t>Committed</t>
  </si>
  <si>
    <t>Pending</t>
  </si>
  <si>
    <t>First Mortgage</t>
  </si>
  <si>
    <t>Purchase Price</t>
  </si>
  <si>
    <t>Borrower Resources</t>
  </si>
  <si>
    <t>Settlement/Closing Costs</t>
  </si>
  <si>
    <t>Seller Resources</t>
  </si>
  <si>
    <t xml:space="preserve">TOTAL PURCHASE COSTS:   </t>
  </si>
  <si>
    <t>Leverage Source</t>
  </si>
  <si>
    <t>Total Amount</t>
  </si>
  <si>
    <t>Type</t>
  </si>
  <si>
    <t>GMHF: Affordability Gap</t>
  </si>
  <si>
    <t>Minnesota Housing DPA</t>
  </si>
  <si>
    <t xml:space="preserve">TOTAL AFFORDABILITY GAP SOURCES:  </t>
  </si>
  <si>
    <t>Type of Activity</t>
  </si>
  <si>
    <t>Affordability Gap/Downpayment Assistance</t>
  </si>
  <si>
    <t>Select to Enter</t>
  </si>
  <si>
    <t>[enter name of source]</t>
  </si>
  <si>
    <t>Borrower Resources (i.e. borrower's own funds)</t>
  </si>
  <si>
    <t>Other - provide explanation in notes</t>
  </si>
  <si>
    <t>Co-Funder: Greater Minnesota Housing Fund (GMHF)</t>
  </si>
  <si>
    <t>Minnesota Housing downpayment and closing cost assistance (not Impact Fund)</t>
  </si>
  <si>
    <r>
      <t>Total Purchase Costs</t>
    </r>
    <r>
      <rPr>
        <b/>
        <i/>
        <sz val="11"/>
        <rFont val="Calibri"/>
        <family val="2"/>
      </rPr>
      <t xml:space="preserve"> (Purchase Price + Settlement and Closing Costs)</t>
    </r>
  </si>
  <si>
    <r>
      <t xml:space="preserve">Anticipated Affordability Gap Per Unit </t>
    </r>
    <r>
      <rPr>
        <b/>
        <i/>
        <sz val="11"/>
        <rFont val="Calibri"/>
        <family val="2"/>
      </rPr>
      <t>(Total Purchase Price - First Mortgage)</t>
    </r>
  </si>
  <si>
    <r>
      <t xml:space="preserve">TOTAL </t>
    </r>
    <r>
      <rPr>
        <sz val="11"/>
        <rFont val="Calibri"/>
        <family val="2"/>
      </rPr>
      <t>Number of Proposed Units in this Workbook with Affordability Gap</t>
    </r>
  </si>
  <si>
    <r>
      <t xml:space="preserve">Leverage Sources </t>
    </r>
    <r>
      <rPr>
        <b/>
        <sz val="14"/>
        <color indexed="8"/>
        <rFont val="Calibri"/>
        <family val="2"/>
      </rPr>
      <t>Worksheet</t>
    </r>
  </si>
  <si>
    <t>Are these funds committed?</t>
  </si>
  <si>
    <t>Funds committed</t>
  </si>
  <si>
    <t xml:space="preserve">IMPACT FUNDS AFFORDABILITY GAP REQUIRED:  </t>
  </si>
  <si>
    <t>Affordability Gap Sources (per unit)</t>
  </si>
  <si>
    <t>Affordability Gap Uses (per unit)</t>
  </si>
  <si>
    <t>Typical Homebuyer Household Profile</t>
  </si>
  <si>
    <t>Administration fee per unit</t>
  </si>
  <si>
    <r>
      <rPr>
        <b/>
        <sz val="11"/>
        <rFont val="Calibri"/>
        <family val="2"/>
        <scheme val="minor"/>
      </rPr>
      <t>TOTAL</t>
    </r>
    <r>
      <rPr>
        <sz val="11"/>
        <rFont val="Calibri"/>
        <family val="2"/>
        <scheme val="minor"/>
      </rPr>
      <t xml:space="preserve"> Number of Proposed Units in this Workbook with Affordability Gap</t>
    </r>
  </si>
  <si>
    <r>
      <t xml:space="preserve">TOTAL </t>
    </r>
    <r>
      <rPr>
        <sz val="11"/>
        <rFont val="Calibri"/>
        <family val="2"/>
        <scheme val="minor"/>
      </rPr>
      <t>Number of Units requesting Administration Fee x Amount of Administration Fee =</t>
    </r>
    <r>
      <rPr>
        <b/>
        <sz val="11"/>
        <rFont val="Calibri"/>
        <family val="2"/>
        <scheme val="minor"/>
      </rPr>
      <t xml:space="preserve"> Total Impact Fund Administration Fee for units in this Workbook</t>
    </r>
  </si>
  <si>
    <t>Affordability Gap Worksheet</t>
  </si>
  <si>
    <t>Review eligibility criteria under RFP -- Co-Funder and Partner Information</t>
  </si>
  <si>
    <t>Anticipated After Improved Appraised Value (i.e., Fair Market Sales Price)</t>
  </si>
  <si>
    <t>Impact Fund: Affordability Gap (Grant or Loans)</t>
  </si>
  <si>
    <t>Total Affordability Gap Leverage from non-Impact Fund Sources</t>
  </si>
  <si>
    <t>Total Leverage Sources</t>
  </si>
  <si>
    <t>Affordability Gap (per unit)</t>
  </si>
  <si>
    <t>Prospective/not yet solicited</t>
  </si>
  <si>
    <t>Total Amount 
(specific to the project seeking Impact Funds)</t>
  </si>
  <si>
    <t>Notes 
(include explanations, dates of possible commitment, how much will go toward this project, or other relevant notes)</t>
  </si>
  <si>
    <t xml:space="preserve">Name of Organization Providing Leverage </t>
  </si>
  <si>
    <r>
      <t xml:space="preserve">Estimate Affordability Gap Uses </t>
    </r>
    <r>
      <rPr>
        <sz val="11"/>
        <rFont val="Calibri"/>
        <family val="2"/>
        <scheme val="minor"/>
      </rPr>
      <t>- Per Unit</t>
    </r>
  </si>
  <si>
    <r>
      <t xml:space="preserve">Affordability Gap Sources - </t>
    </r>
    <r>
      <rPr>
        <sz val="11"/>
        <rFont val="Calibri"/>
        <family val="2"/>
      </rPr>
      <t>Per Unit</t>
    </r>
  </si>
  <si>
    <r>
      <t>Include all potential sources of affordability gap per unit, including the Impact Fund request. This section should be consistent with your answers to the "Affordability Gap Funding" questions in the Activity Application.</t>
    </r>
    <r>
      <rPr>
        <b/>
        <sz val="11"/>
        <rFont val="Calibri"/>
        <family val="2"/>
        <scheme val="minor"/>
      </rPr>
      <t xml:space="preserve"> </t>
    </r>
    <r>
      <rPr>
        <sz val="11"/>
        <rFont val="Calibri"/>
        <family val="2"/>
        <scheme val="minor"/>
      </rPr>
      <t xml:space="preserve">Leverage sources below </t>
    </r>
    <r>
      <rPr>
        <sz val="11"/>
        <rFont val="Calibri"/>
        <family val="2"/>
      </rPr>
      <t>must match the sources on the Leverage Sources Worksheet.</t>
    </r>
  </si>
  <si>
    <r>
      <t xml:space="preserve">Typical </t>
    </r>
    <r>
      <rPr>
        <b/>
        <sz val="11"/>
        <rFont val="Calibri"/>
        <family val="2"/>
      </rPr>
      <t>Impact Fund Affordability Gap (Grant or Loan) Dollars per unit</t>
    </r>
  </si>
  <si>
    <r>
      <t xml:space="preserve">TOTAL </t>
    </r>
    <r>
      <rPr>
        <sz val="11"/>
        <rFont val="Calibri"/>
        <family val="2"/>
      </rPr>
      <t xml:space="preserve">Number of Units  with Affordability Gap x Impact Fund Affordability Gap Dollars per unit = </t>
    </r>
    <r>
      <rPr>
        <b/>
        <sz val="11"/>
        <rFont val="Calibri"/>
        <family val="2"/>
      </rPr>
      <t xml:space="preserve">Total Impact Fund Affordability Gap Funds </t>
    </r>
    <r>
      <rPr>
        <sz val="11"/>
        <rFont val="Calibri"/>
        <family val="2"/>
      </rPr>
      <t>requested for units in this set</t>
    </r>
  </si>
  <si>
    <r>
      <t xml:space="preserve">Administration Fee for Affordability Gap Funding Only </t>
    </r>
    <r>
      <rPr>
        <sz val="11"/>
        <rFont val="Calibri"/>
        <family val="2"/>
        <scheme val="minor"/>
      </rPr>
      <t>- per unit</t>
    </r>
  </si>
  <si>
    <t>Include additional explanation, clarification or information, including any deviation from auto-calculated fields or industry averages:</t>
  </si>
  <si>
    <t>Proposed Activity</t>
  </si>
  <si>
    <t>Type of Funds</t>
  </si>
  <si>
    <r>
      <t xml:space="preserve">Minnesota Housing - </t>
    </r>
    <r>
      <rPr>
        <b/>
        <sz val="11"/>
        <rFont val="Calibri"/>
        <family val="2"/>
      </rPr>
      <t xml:space="preserve">Impact Fund  </t>
    </r>
  </si>
  <si>
    <t xml:space="preserve">Deferred Loan  </t>
  </si>
  <si>
    <r>
      <t>Greater Minnesota Housing Fund (GMHF)</t>
    </r>
    <r>
      <rPr>
        <sz val="11"/>
        <rFont val="Calibri"/>
        <family val="2"/>
      </rPr>
      <t xml:space="preserve"> 
(Review eligibility criteria and funding limits on Minnesota Housing's Impact Fund webpage under RFP Co-Funder and Partner Information)</t>
    </r>
  </si>
  <si>
    <t>Grant funds may be issued from a variety of sources.</t>
  </si>
  <si>
    <t>Total GMHF Request</t>
  </si>
  <si>
    <t>Admin Fee grant</t>
  </si>
  <si>
    <t xml:space="preserve">Total Dollar 
Amount Requested </t>
  </si>
  <si>
    <t>Total Minnesota Housing Request</t>
  </si>
  <si>
    <t>Will properties be placed in a community land trust?</t>
  </si>
  <si>
    <t>Total # of units to be completed with Affordability Gap dollars</t>
  </si>
  <si>
    <t xml:space="preserve">Total # of units to be completed with GMHF dollars  </t>
  </si>
  <si>
    <t>Downpayment Assistance/Affordability Gap</t>
  </si>
  <si>
    <t xml:space="preserve">Are you willing to accept Housing Infrastructure Bond (HIB) Proceeds? </t>
  </si>
  <si>
    <t>Impact Fund Affordability Gap Historical 80th Percentile</t>
  </si>
  <si>
    <r>
      <rPr>
        <b/>
        <sz val="11"/>
        <rFont val="Calibri"/>
        <family val="2"/>
      </rPr>
      <t xml:space="preserve">Instructions: </t>
    </r>
    <r>
      <rPr>
        <sz val="11"/>
        <rFont val="Calibri"/>
        <family val="2"/>
      </rPr>
      <t>Calculate Affordability Gap for the typical buyer of the typical home you propose to serve. Do not underestimate homebuyers' financial capacity to maximize your Impact Fund Affordability Gap request. Actual need may not be the same as the proposed amounts listed. We will prioritize affordability gap for households up to 80% AMI.
If requesting an Administration Fee, complete the Administration Fee section. 
Affordability Gap is only for the following: minimum downpayment required by homebuyer's first mortgage, homebuyer's settlement charges, and long-term affordability gap.</t>
    </r>
  </si>
  <si>
    <t>Stand-Alone Affordability Gap</t>
  </si>
  <si>
    <t>Stand-Alone  Affordability Gap</t>
  </si>
  <si>
    <t>Mortgage Principal Write Down</t>
  </si>
  <si>
    <t># Affordability Gap Units:</t>
  </si>
  <si>
    <t>Sources and Uses - Stand-Alone Affordability Gap</t>
  </si>
  <si>
    <t>Affordability Gap Required</t>
  </si>
  <si>
    <t>Admin Fee</t>
  </si>
  <si>
    <r>
      <rPr>
        <b/>
        <sz val="22"/>
        <rFont val="Calibri"/>
        <family val="2"/>
        <scheme val="minor"/>
      </rPr>
      <t xml:space="preserve">FUNDING REQUEST SUMMARY </t>
    </r>
    <r>
      <rPr>
        <b/>
        <sz val="14"/>
        <rFont val="Calibri"/>
        <family val="2"/>
        <scheme val="minor"/>
      </rPr>
      <t xml:space="preserve">
Stand-Alone Affordability Gap</t>
    </r>
  </si>
  <si>
    <t>Affordability Gap grant or loan</t>
  </si>
  <si>
    <t>HIB Proceeds</t>
  </si>
  <si>
    <t>Land Acquisition (CLTs only)</t>
  </si>
  <si>
    <t>Land Acquisition</t>
  </si>
  <si>
    <r>
      <rPr>
        <b/>
        <sz val="11"/>
        <rFont val="Calibri"/>
        <family val="2"/>
      </rPr>
      <t>Instructions:</t>
    </r>
    <r>
      <rPr>
        <sz val="11"/>
        <rFont val="Calibri"/>
        <family val="2"/>
      </rPr>
      <t xml:space="preserve"> Complete this workbook if you are requesting funds for Stand-Alone Affordability Gap. If you are also requesting Value Gap for these units, use the New Construction or Acquisition, Rehabilitation, Resale Application and Workbook instead. Affordability Gap and Value Gap from separate applications cannot be layered.
Complete the green fields in each appliable tab. Grey fields will calculate automatically based on your input in related fields. 
NOTE: Consider how many units you will be able to complete in a three year period. This will be considered when reviewing funding requests.</t>
    </r>
  </si>
  <si>
    <r>
      <t xml:space="preserve">Instructions: </t>
    </r>
    <r>
      <rPr>
        <sz val="11"/>
        <rFont val="Calibri"/>
        <family val="2"/>
      </rPr>
      <t>Complete the chart below listing leverage sources for the units included in this workbook. 
* Do not include the entire dollar amount of a source if only a portion will be available for these units. 
* Only include the portion of the leverage that is specific to the project seeking Impact Funds.
* Do not include Minnesota Housing Impact Fund Dollars or Greater Minnesota Housing Fund resources in this worksheet.
* Do not include temporary financial support from the Applicant's and Seller's own resources or borrowers' market-rate financing (e.g., first mortgage loans). 
Note:  Committed financial leverage is</t>
    </r>
    <r>
      <rPr>
        <b/>
        <sz val="11"/>
        <rFont val="Calibri"/>
        <family val="2"/>
      </rPr>
      <t xml:space="preserve"> </t>
    </r>
    <r>
      <rPr>
        <sz val="11"/>
        <rFont val="Calibri"/>
        <family val="2"/>
      </rPr>
      <t>the dollar amount of funds dedicated specifically to the proposed project and must be supported by documentation.</t>
    </r>
  </si>
  <si>
    <t>Credit score</t>
  </si>
  <si>
    <t>Gross annual income</t>
  </si>
  <si>
    <t>Monthly debt</t>
  </si>
  <si>
    <t>Expected monthly mortgage principal + interest cost:</t>
  </si>
  <si>
    <t>Expected monthly taxes, insurance, and HOA costs:</t>
  </si>
  <si>
    <t>GRAND TOTAL Stand-Alone Affordability Gap request</t>
  </si>
  <si>
    <t>2026 RFP Average Affordability Gap Request</t>
  </si>
  <si>
    <t>% Over/Under 2026 Average Request</t>
  </si>
  <si>
    <t>Community Second Mortgage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</si>
</sst>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_(&quot;$&quot;* #,##0_);_(&quot;$&quot;* \(#,##0\);_(&quot;$&quot;* &quot;-&quot;??_);_(@_)"/>
    <numFmt numFmtId="165" formatCode="#,##0;[Red]#,##0"/>
  </numFmts>
  <fonts count="44" x14ac:knownFonts="1">
    <font>
      <sz val="11"/>
      <color theme="1"/>
      <name val="Calibri"/>
      <family val="2"/>
      <scheme val="minor"/>
    </font>
    <font>
      <b/>
      <sz val="14"/>
      <color indexed="8"/>
      <name val="Calibri"/>
      <family val="2"/>
    </font>
    <font>
      <sz val="11"/>
      <name val="Calibri"/>
      <family val="2"/>
    </font>
    <font>
      <b/>
      <sz val="11"/>
      <name val="Calibri"/>
      <family val="2"/>
    </font>
    <font>
      <sz val="10"/>
      <name val="Calibri"/>
      <family val="2"/>
    </font>
    <font>
      <i/>
      <sz val="9"/>
      <name val="Calibri"/>
      <family val="2"/>
    </font>
    <font>
      <sz val="11"/>
      <color theme="1"/>
      <name val="Calibri"/>
      <family val="2"/>
      <scheme val="minor"/>
    </font>
    <font>
      <u/>
      <sz val="11"/>
      <color theme="10"/>
      <name val="Calibri"/>
      <family val="2"/>
    </font>
    <font>
      <b/>
      <sz val="11"/>
      <color theme="1"/>
      <name val="Calibri"/>
      <family val="2"/>
      <scheme val="minor"/>
    </font>
    <font>
      <sz val="11"/>
      <name val="Calibri"/>
      <family val="2"/>
      <scheme val="minor"/>
    </font>
    <font>
      <sz val="11"/>
      <color theme="1"/>
      <name val="Verdana"/>
      <family val="2"/>
    </font>
    <font>
      <sz val="10"/>
      <color theme="1"/>
      <name val="Calibri"/>
      <family val="2"/>
      <scheme val="minor"/>
    </font>
    <font>
      <sz val="8"/>
      <color theme="1"/>
      <name val="Verdana"/>
      <family val="2"/>
    </font>
    <font>
      <b/>
      <sz val="10"/>
      <color theme="1"/>
      <name val="Calibri"/>
      <family val="2"/>
      <scheme val="minor"/>
    </font>
    <font>
      <sz val="10"/>
      <name val="Calibri"/>
      <family val="2"/>
      <scheme val="minor"/>
    </font>
    <font>
      <sz val="11"/>
      <color rgb="FFFF0000"/>
      <name val="Verdana"/>
      <family val="2"/>
    </font>
    <font>
      <b/>
      <sz val="11"/>
      <name val="Calibri"/>
      <family val="2"/>
      <scheme val="minor"/>
    </font>
    <font>
      <sz val="10"/>
      <color rgb="FFFF0000"/>
      <name val="Calibri"/>
      <family val="2"/>
      <scheme val="minor"/>
    </font>
    <font>
      <sz val="12"/>
      <color theme="1"/>
      <name val="Calibri"/>
      <family val="2"/>
      <scheme val="minor"/>
    </font>
    <font>
      <b/>
      <sz val="14"/>
      <name val="Calibri"/>
      <family val="2"/>
      <scheme val="minor"/>
    </font>
    <font>
      <b/>
      <sz val="11"/>
      <color theme="1"/>
      <name val="Calibri"/>
      <family val="2"/>
    </font>
    <font>
      <i/>
      <sz val="10"/>
      <color theme="1"/>
      <name val="Calibri"/>
      <family val="2"/>
      <scheme val="minor"/>
    </font>
    <font>
      <b/>
      <sz val="14"/>
      <color rgb="FF000000"/>
      <name val="Calibri"/>
      <family val="2"/>
      <scheme val="minor"/>
    </font>
    <font>
      <b/>
      <sz val="14"/>
      <color theme="1"/>
      <name val="Calibri"/>
      <family val="2"/>
      <scheme val="minor"/>
    </font>
    <font>
      <i/>
      <sz val="11"/>
      <name val="Calibri"/>
      <family val="2"/>
      <scheme val="minor"/>
    </font>
    <font>
      <b/>
      <sz val="12"/>
      <name val="Calibri"/>
      <family val="2"/>
      <scheme val="minor"/>
    </font>
    <font>
      <b/>
      <sz val="10"/>
      <color rgb="FFFF0000"/>
      <name val="Calibri"/>
      <family val="2"/>
      <scheme val="minor"/>
    </font>
    <font>
      <b/>
      <sz val="10"/>
      <name val="Calibri"/>
      <family val="2"/>
      <scheme val="minor"/>
    </font>
    <font>
      <b/>
      <sz val="10"/>
      <color theme="1"/>
      <name val="Calibri"/>
      <family val="2"/>
    </font>
    <font>
      <sz val="10"/>
      <color theme="1"/>
      <name val="Calibri"/>
      <family val="2"/>
    </font>
    <font>
      <sz val="10"/>
      <color rgb="FFFF0000"/>
      <name val="Calibri"/>
      <family val="2"/>
    </font>
    <font>
      <i/>
      <sz val="10"/>
      <name val="Calibri"/>
      <family val="2"/>
    </font>
    <font>
      <b/>
      <sz val="10"/>
      <name val="Calibri"/>
      <family val="2"/>
    </font>
    <font>
      <i/>
      <sz val="11"/>
      <name val="Calibri"/>
      <family val="2"/>
    </font>
    <font>
      <b/>
      <i/>
      <sz val="11"/>
      <name val="Calibri"/>
      <family val="2"/>
    </font>
    <font>
      <b/>
      <sz val="10"/>
      <color rgb="FFFF0000"/>
      <name val="Calibri"/>
      <family val="2"/>
    </font>
    <font>
      <i/>
      <sz val="10"/>
      <name val="Calibri"/>
      <family val="2"/>
      <scheme val="minor"/>
    </font>
    <font>
      <sz val="12"/>
      <name val="Calibri"/>
      <family val="2"/>
      <scheme val="minor"/>
    </font>
    <font>
      <b/>
      <sz val="22"/>
      <name val="Calibri"/>
      <family val="2"/>
      <scheme val="minor"/>
    </font>
    <font>
      <b/>
      <sz val="10"/>
      <color rgb="FFC00000"/>
      <name val="Calibri"/>
      <family val="2"/>
      <scheme val="minor"/>
    </font>
    <font>
      <sz val="10"/>
      <color rgb="FFC00000"/>
      <name val="Calibri"/>
      <family val="2"/>
      <scheme val="minor"/>
    </font>
    <font>
      <b/>
      <sz val="10"/>
      <color rgb="FFC00000"/>
      <name val="Calibri"/>
      <family val="2"/>
    </font>
    <font>
      <sz val="10"/>
      <color rgb="FFC00000"/>
      <name val="Calibri"/>
      <family val="2"/>
    </font>
    <font>
      <i/>
      <sz val="10"/>
      <color rgb="FFC00000"/>
      <name val="Calibri"/>
      <family val="2"/>
    </font>
  </fonts>
  <fills count="10">
    <fill>
      <patternFill patternType="none"/>
    </fill>
    <fill>
      <patternFill patternType="gray125"/>
    </fill>
    <fill>
      <patternFill patternType="solid">
        <fgColor theme="0" tint="-0.14999847407452621"/>
        <bgColor indexed="64"/>
      </patternFill>
    </fill>
    <fill>
      <patternFill patternType="solid">
        <fgColor theme="6" tint="0.39997558519241921"/>
        <bgColor theme="0"/>
      </patternFill>
    </fill>
    <fill>
      <patternFill patternType="solid">
        <fgColor theme="6" tint="0.39997558519241921"/>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s>
  <borders count="63">
    <border>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44" fontId="6" fillId="0" borderId="0" applyFont="0" applyFill="0" applyBorder="0" applyAlignment="0" applyProtection="0"/>
    <xf numFmtId="0" fontId="7" fillId="0" borderId="0" applyNumberFormat="0" applyFill="0" applyBorder="0" applyAlignment="0" applyProtection="0">
      <alignment vertical="top"/>
      <protection locked="0"/>
    </xf>
    <xf numFmtId="9" fontId="6" fillId="0" borderId="0" applyFont="0" applyFill="0" applyBorder="0" applyAlignment="0" applyProtection="0"/>
  </cellStyleXfs>
  <cellXfs count="356">
    <xf numFmtId="0" fontId="0" fillId="0" borderId="0" xfId="0"/>
    <xf numFmtId="0" fontId="10" fillId="0" borderId="0" xfId="0" applyFont="1" applyFill="1" applyProtection="1"/>
    <xf numFmtId="0" fontId="12" fillId="0" borderId="0" xfId="0" applyFont="1" applyFill="1" applyProtection="1"/>
    <xf numFmtId="0" fontId="10" fillId="0" borderId="0" xfId="0" applyFont="1" applyFill="1" applyBorder="1" applyProtection="1"/>
    <xf numFmtId="0" fontId="12" fillId="0" borderId="0" xfId="0" applyFont="1" applyFill="1" applyBorder="1" applyAlignment="1" applyProtection="1">
      <alignment vertical="center" wrapText="1"/>
    </xf>
    <xf numFmtId="0" fontId="9" fillId="0" borderId="1" xfId="0" applyFont="1" applyFill="1" applyBorder="1" applyProtection="1"/>
    <xf numFmtId="44" fontId="16" fillId="2" borderId="12" xfId="0" applyNumberFormat="1" applyFont="1" applyFill="1" applyBorder="1" applyAlignment="1" applyProtection="1">
      <alignment horizontal="left"/>
    </xf>
    <xf numFmtId="0" fontId="9" fillId="4" borderId="4" xfId="0" applyFont="1" applyFill="1" applyBorder="1" applyAlignment="1" applyProtection="1">
      <alignment horizontal="center" vertical="center"/>
      <protection locked="0"/>
    </xf>
    <xf numFmtId="9" fontId="31" fillId="8" borderId="48" xfId="3" applyFont="1" applyFill="1" applyBorder="1" applyAlignment="1" applyProtection="1">
      <alignment horizontal="right" vertical="center" wrapText="1"/>
    </xf>
    <xf numFmtId="164" fontId="28" fillId="6" borderId="4" xfId="1" applyNumberFormat="1" applyFont="1" applyFill="1" applyBorder="1" applyAlignment="1" applyProtection="1">
      <alignment horizontal="left" vertical="center" wrapText="1"/>
    </xf>
    <xf numFmtId="0" fontId="28" fillId="6" borderId="4" xfId="0" applyFont="1" applyFill="1" applyBorder="1" applyAlignment="1" applyProtection="1">
      <alignment horizontal="right" vertical="center" wrapText="1"/>
    </xf>
    <xf numFmtId="164" fontId="28" fillId="6" borderId="4" xfId="1" applyNumberFormat="1" applyFont="1" applyFill="1" applyBorder="1" applyAlignment="1" applyProtection="1">
      <alignment horizontal="center" vertical="center" wrapText="1"/>
    </xf>
    <xf numFmtId="164" fontId="28" fillId="6" borderId="7" xfId="1" applyNumberFormat="1"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10" fillId="0" borderId="11" xfId="0" applyFont="1" applyFill="1" applyBorder="1" applyProtection="1"/>
    <xf numFmtId="164" fontId="4" fillId="4" borderId="17" xfId="1" applyNumberFormat="1" applyFont="1" applyFill="1" applyBorder="1" applyAlignment="1" applyProtection="1">
      <alignment horizontal="left" vertical="center" wrapText="1"/>
      <protection locked="0"/>
    </xf>
    <xf numFmtId="0" fontId="14" fillId="4" borderId="17" xfId="0" applyFont="1" applyFill="1" applyBorder="1" applyAlignment="1" applyProtection="1">
      <alignment vertical="center"/>
      <protection locked="0"/>
    </xf>
    <xf numFmtId="164" fontId="4" fillId="4" borderId="3" xfId="1" applyNumberFormat="1" applyFont="1" applyFill="1" applyBorder="1" applyAlignment="1" applyProtection="1">
      <alignment horizontal="left" vertical="center" wrapText="1"/>
      <protection locked="0"/>
    </xf>
    <xf numFmtId="164" fontId="29" fillId="4" borderId="3" xfId="1" applyNumberFormat="1" applyFont="1" applyFill="1" applyBorder="1" applyAlignment="1" applyProtection="1">
      <alignment horizontal="left" vertical="center" wrapText="1"/>
      <protection locked="0"/>
    </xf>
    <xf numFmtId="0" fontId="3" fillId="4" borderId="18" xfId="0" applyFont="1" applyFill="1" applyBorder="1" applyAlignment="1" applyProtection="1">
      <alignment vertical="center" wrapText="1"/>
      <protection locked="0"/>
    </xf>
    <xf numFmtId="0" fontId="9" fillId="0" borderId="0" xfId="0" applyFont="1" applyFill="1" applyBorder="1" applyAlignment="1" applyProtection="1">
      <alignment horizontal="left" vertical="center" wrapText="1"/>
    </xf>
    <xf numFmtId="0" fontId="11" fillId="4" borderId="24" xfId="0" applyFont="1" applyFill="1" applyBorder="1" applyAlignment="1" applyProtection="1">
      <alignment horizontal="left" vertical="top" wrapText="1"/>
      <protection locked="0"/>
    </xf>
    <xf numFmtId="0" fontId="27" fillId="0" borderId="4" xfId="0" applyFont="1" applyFill="1" applyBorder="1" applyAlignment="1" applyProtection="1">
      <alignment horizontal="center" vertical="center"/>
    </xf>
    <xf numFmtId="0" fontId="27" fillId="0" borderId="4" xfId="0" applyFont="1" applyFill="1" applyBorder="1" applyAlignment="1" applyProtection="1">
      <alignment horizontal="center" vertical="center" wrapText="1"/>
    </xf>
    <xf numFmtId="0" fontId="11" fillId="0" borderId="0" xfId="0" applyFont="1" applyAlignment="1" applyProtection="1">
      <alignment vertical="center" wrapText="1"/>
    </xf>
    <xf numFmtId="0" fontId="11" fillId="0" borderId="0" xfId="0" applyFont="1" applyAlignment="1" applyProtection="1">
      <alignment vertical="center"/>
    </xf>
    <xf numFmtId="0" fontId="11" fillId="0" borderId="11" xfId="0" applyFont="1" applyBorder="1" applyAlignment="1" applyProtection="1">
      <alignment vertical="center"/>
    </xf>
    <xf numFmtId="0" fontId="11" fillId="0" borderId="0" xfId="0" applyFont="1" applyBorder="1" applyAlignment="1" applyProtection="1">
      <alignment vertical="center"/>
    </xf>
    <xf numFmtId="0" fontId="11" fillId="0" borderId="0" xfId="0" applyFont="1" applyBorder="1" applyAlignment="1" applyProtection="1">
      <alignment vertical="center" wrapText="1"/>
    </xf>
    <xf numFmtId="164" fontId="29" fillId="0" borderId="0" xfId="1" applyNumberFormat="1" applyFont="1" applyFill="1" applyBorder="1" applyAlignment="1" applyProtection="1">
      <alignment horizontal="left" vertical="center" wrapText="1"/>
    </xf>
    <xf numFmtId="0" fontId="11" fillId="0" borderId="0" xfId="0" applyFont="1" applyFill="1" applyAlignment="1" applyProtection="1">
      <alignment vertical="center"/>
    </xf>
    <xf numFmtId="164" fontId="2" fillId="4" borderId="48" xfId="1" applyNumberFormat="1" applyFont="1" applyFill="1" applyBorder="1" applyAlignment="1" applyProtection="1">
      <alignment horizontal="left" vertical="center" wrapText="1"/>
      <protection locked="0"/>
    </xf>
    <xf numFmtId="44" fontId="9" fillId="2" borderId="48" xfId="1" applyFont="1" applyFill="1" applyBorder="1" applyAlignment="1" applyProtection="1">
      <alignment horizontal="right" vertical="center"/>
    </xf>
    <xf numFmtId="44" fontId="9" fillId="2" borderId="47" xfId="1" applyFont="1" applyFill="1" applyBorder="1" applyAlignment="1" applyProtection="1">
      <alignment horizontal="right" vertical="center"/>
    </xf>
    <xf numFmtId="0" fontId="14" fillId="4" borderId="17" xfId="0" applyFont="1" applyFill="1" applyBorder="1" applyAlignment="1" applyProtection="1">
      <alignment horizontal="left" vertical="center" wrapText="1"/>
      <protection locked="0"/>
    </xf>
    <xf numFmtId="0" fontId="11" fillId="4" borderId="2" xfId="0" applyFont="1" applyFill="1" applyBorder="1" applyAlignment="1" applyProtection="1">
      <alignment horizontal="left" vertical="center"/>
      <protection locked="0"/>
    </xf>
    <xf numFmtId="0" fontId="4" fillId="4" borderId="17" xfId="0" applyFont="1" applyFill="1" applyBorder="1" applyAlignment="1" applyProtection="1">
      <alignment horizontal="left" vertical="center" wrapText="1"/>
      <protection locked="0"/>
    </xf>
    <xf numFmtId="44" fontId="16" fillId="2" borderId="12" xfId="0" applyNumberFormat="1" applyFont="1" applyFill="1" applyBorder="1" applyAlignment="1" applyProtection="1">
      <alignment horizontal="left" vertical="center"/>
    </xf>
    <xf numFmtId="44" fontId="13" fillId="2" borderId="4" xfId="1" applyNumberFormat="1" applyFont="1" applyFill="1" applyBorder="1" applyAlignment="1" applyProtection="1">
      <alignment horizontal="right" vertical="center" wrapText="1"/>
    </xf>
    <xf numFmtId="42" fontId="9" fillId="4" borderId="49" xfId="1" applyNumberFormat="1" applyFont="1" applyFill="1" applyBorder="1" applyAlignment="1" applyProtection="1">
      <alignment horizontal="right" vertical="center"/>
      <protection locked="0"/>
    </xf>
    <xf numFmtId="44" fontId="16" fillId="0" borderId="0" xfId="0" applyNumberFormat="1" applyFont="1" applyFill="1" applyBorder="1" applyAlignment="1" applyProtection="1">
      <alignment horizontal="left"/>
    </xf>
    <xf numFmtId="164" fontId="2" fillId="4" borderId="45" xfId="1" applyNumberFormat="1" applyFont="1" applyFill="1" applyBorder="1" applyAlignment="1" applyProtection="1">
      <alignment horizontal="left" vertical="center" wrapText="1"/>
      <protection locked="0"/>
    </xf>
    <xf numFmtId="164" fontId="2" fillId="4" borderId="47" xfId="1" applyNumberFormat="1" applyFont="1" applyFill="1" applyBorder="1" applyAlignment="1" applyProtection="1">
      <alignment horizontal="left" vertical="center" wrapText="1"/>
      <protection locked="0"/>
    </xf>
    <xf numFmtId="0" fontId="10" fillId="0" borderId="0" xfId="0" applyFont="1" applyFill="1" applyAlignment="1" applyProtection="1"/>
    <xf numFmtId="0" fontId="15" fillId="0" borderId="0" xfId="0" applyFont="1" applyFill="1" applyAlignment="1" applyProtection="1"/>
    <xf numFmtId="0" fontId="8" fillId="0" borderId="4" xfId="0" applyFont="1" applyFill="1" applyBorder="1" applyAlignment="1" applyProtection="1">
      <alignment horizontal="right" vertical="center" wrapText="1"/>
    </xf>
    <xf numFmtId="0" fontId="12" fillId="0" borderId="0" xfId="0" applyFont="1"/>
    <xf numFmtId="44" fontId="16" fillId="2" borderId="4" xfId="0" applyNumberFormat="1" applyFont="1" applyFill="1" applyBorder="1" applyAlignment="1" applyProtection="1">
      <alignment horizontal="left"/>
    </xf>
    <xf numFmtId="0" fontId="27"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27" fillId="0" borderId="0" xfId="0" applyFont="1" applyFill="1" applyBorder="1" applyAlignment="1" applyProtection="1">
      <alignment horizontal="center" vertical="center" wrapText="1"/>
    </xf>
    <xf numFmtId="0" fontId="14" fillId="0" borderId="0" xfId="0" applyFont="1" applyFill="1" applyBorder="1" applyAlignment="1" applyProtection="1">
      <alignment vertical="center" wrapText="1"/>
    </xf>
    <xf numFmtId="0" fontId="27" fillId="0" borderId="0" xfId="0" applyFont="1" applyFill="1" applyBorder="1" applyAlignment="1" applyProtection="1">
      <alignment horizontal="right" vertical="center"/>
    </xf>
    <xf numFmtId="0" fontId="14" fillId="0" borderId="0" xfId="0" applyFont="1" applyFill="1" applyBorder="1" applyAlignment="1" applyProtection="1">
      <alignment horizontal="left" vertical="center" wrapText="1"/>
    </xf>
    <xf numFmtId="0" fontId="17" fillId="0" borderId="0" xfId="0" applyFont="1" applyFill="1" applyBorder="1" applyAlignment="1" applyProtection="1">
      <alignment horizontal="left" vertical="center" wrapText="1"/>
    </xf>
    <xf numFmtId="0" fontId="11" fillId="0" borderId="0" xfId="0" applyFont="1" applyFill="1" applyBorder="1" applyAlignment="1" applyProtection="1">
      <alignment vertical="center"/>
    </xf>
    <xf numFmtId="0" fontId="28" fillId="2" borderId="4" xfId="0" applyFont="1" applyFill="1" applyBorder="1" applyAlignment="1" applyProtection="1">
      <alignment horizontal="center" vertical="center" wrapText="1"/>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xf>
    <xf numFmtId="0" fontId="28" fillId="0" borderId="0" xfId="0" applyFont="1" applyFill="1" applyBorder="1" applyAlignment="1" applyProtection="1">
      <alignment vertical="center" wrapText="1"/>
    </xf>
    <xf numFmtId="42" fontId="35" fillId="0" borderId="0" xfId="0" applyNumberFormat="1" applyFont="1" applyFill="1" applyBorder="1" applyAlignment="1" applyProtection="1">
      <alignment horizontal="center" vertical="center" wrapText="1"/>
    </xf>
    <xf numFmtId="42" fontId="28" fillId="0" borderId="0" xfId="0" applyNumberFormat="1" applyFont="1" applyFill="1" applyBorder="1" applyAlignment="1" applyProtection="1">
      <alignment horizontal="center" vertical="center" wrapText="1"/>
    </xf>
    <xf numFmtId="0" fontId="4" fillId="7" borderId="35" xfId="0" applyFont="1" applyFill="1" applyBorder="1" applyAlignment="1" applyProtection="1">
      <alignment vertical="center" wrapText="1"/>
    </xf>
    <xf numFmtId="0" fontId="4" fillId="7" borderId="37" xfId="0" applyFont="1" applyFill="1" applyBorder="1" applyAlignment="1" applyProtection="1">
      <alignment vertical="center" wrapText="1"/>
    </xf>
    <xf numFmtId="0" fontId="4" fillId="7" borderId="20" xfId="0" applyFont="1" applyFill="1" applyBorder="1" applyAlignment="1" applyProtection="1">
      <alignment vertical="center" wrapText="1"/>
    </xf>
    <xf numFmtId="0" fontId="4" fillId="7" borderId="23" xfId="0" applyFont="1" applyFill="1" applyBorder="1" applyAlignment="1" applyProtection="1">
      <alignment vertical="center" wrapText="1"/>
    </xf>
    <xf numFmtId="164" fontId="4" fillId="7" borderId="21" xfId="1" applyNumberFormat="1" applyFont="1" applyFill="1" applyBorder="1" applyAlignment="1" applyProtection="1">
      <alignment horizontal="left" vertical="center" wrapText="1"/>
    </xf>
    <xf numFmtId="0" fontId="4" fillId="7" borderId="14" xfId="0" applyFont="1" applyFill="1" applyBorder="1" applyAlignment="1" applyProtection="1">
      <alignment horizontal="left" vertical="center" wrapText="1"/>
    </xf>
    <xf numFmtId="0" fontId="4" fillId="7" borderId="16" xfId="0" applyFont="1" applyFill="1" applyBorder="1" applyAlignment="1" applyProtection="1">
      <alignment horizontal="left" vertical="center" wrapText="1"/>
    </xf>
    <xf numFmtId="0" fontId="32" fillId="0" borderId="0" xfId="0" applyFont="1" applyFill="1" applyBorder="1" applyAlignment="1" applyProtection="1">
      <alignment horizontal="center" vertical="center" wrapText="1"/>
    </xf>
    <xf numFmtId="42" fontId="4" fillId="0" borderId="0" xfId="0" applyNumberFormat="1" applyFont="1" applyFill="1" applyBorder="1" applyAlignment="1" applyProtection="1">
      <alignment horizontal="left" vertical="center" wrapText="1"/>
    </xf>
    <xf numFmtId="0" fontId="31" fillId="0" borderId="19" xfId="0" applyFont="1" applyFill="1" applyBorder="1" applyAlignment="1" applyProtection="1">
      <alignment vertical="center" wrapText="1"/>
    </xf>
    <xf numFmtId="164" fontId="4" fillId="0" borderId="46" xfId="1" applyNumberFormat="1" applyFont="1" applyFill="1" applyBorder="1" applyAlignment="1" applyProtection="1">
      <alignment horizontal="left" vertical="center" wrapText="1"/>
    </xf>
    <xf numFmtId="0" fontId="14" fillId="0" borderId="46" xfId="0" applyFont="1" applyBorder="1" applyAlignment="1" applyProtection="1">
      <alignment vertical="center" wrapText="1"/>
    </xf>
    <xf numFmtId="0" fontId="14" fillId="0" borderId="41" xfId="0" applyFont="1" applyBorder="1" applyAlignment="1" applyProtection="1">
      <alignment vertical="center"/>
    </xf>
    <xf numFmtId="0" fontId="31" fillId="0" borderId="18" xfId="0" applyFont="1" applyFill="1" applyBorder="1" applyAlignment="1" applyProtection="1">
      <alignment vertical="center" wrapText="1"/>
    </xf>
    <xf numFmtId="164" fontId="4" fillId="0" borderId="3" xfId="1" applyNumberFormat="1" applyFont="1" applyFill="1" applyBorder="1" applyAlignment="1" applyProtection="1">
      <alignment horizontal="left" vertical="center" wrapText="1"/>
    </xf>
    <xf numFmtId="0" fontId="14" fillId="0" borderId="3" xfId="0" applyFont="1" applyBorder="1" applyAlignment="1" applyProtection="1">
      <alignment vertical="center" wrapText="1"/>
    </xf>
    <xf numFmtId="0" fontId="14" fillId="0" borderId="22" xfId="0" applyFont="1" applyBorder="1" applyAlignment="1" applyProtection="1">
      <alignment vertical="center"/>
    </xf>
    <xf numFmtId="0" fontId="17" fillId="0" borderId="0" xfId="0" applyFont="1" applyAlignment="1" applyProtection="1">
      <alignment vertical="center"/>
    </xf>
    <xf numFmtId="42" fontId="4" fillId="7" borderId="48" xfId="1" applyNumberFormat="1" applyFont="1" applyFill="1" applyBorder="1" applyAlignment="1" applyProtection="1">
      <alignment horizontal="left" vertical="center" wrapText="1"/>
    </xf>
    <xf numFmtId="164" fontId="4" fillId="7" borderId="50" xfId="1" applyNumberFormat="1" applyFont="1" applyFill="1" applyBorder="1" applyAlignment="1" applyProtection="1">
      <alignment horizontal="left" vertical="center" wrapText="1"/>
    </xf>
    <xf numFmtId="0" fontId="28" fillId="6" borderId="7" xfId="0" applyFont="1" applyFill="1" applyBorder="1" applyAlignment="1" applyProtection="1">
      <alignment horizontal="right" vertical="center" wrapText="1"/>
    </xf>
    <xf numFmtId="0" fontId="27" fillId="5" borderId="45" xfId="0" applyFont="1" applyFill="1" applyBorder="1" applyAlignment="1" applyProtection="1">
      <alignment horizontal="right" vertical="center"/>
    </xf>
    <xf numFmtId="0" fontId="27" fillId="5" borderId="47" xfId="0" applyFont="1" applyFill="1" applyBorder="1" applyAlignment="1" applyProtection="1">
      <alignment horizontal="right" vertical="center"/>
    </xf>
    <xf numFmtId="0" fontId="28" fillId="0" borderId="0" xfId="0" applyFont="1" applyFill="1" applyBorder="1" applyAlignment="1" applyProtection="1">
      <alignment horizontal="center" vertical="center" wrapText="1"/>
    </xf>
    <xf numFmtId="164" fontId="4" fillId="0" borderId="0" xfId="1" applyNumberFormat="1" applyFont="1" applyFill="1" applyBorder="1" applyAlignment="1" applyProtection="1">
      <alignment horizontal="left" vertical="center" wrapText="1"/>
    </xf>
    <xf numFmtId="42" fontId="4" fillId="0" borderId="0" xfId="1" applyNumberFormat="1" applyFont="1" applyFill="1" applyBorder="1" applyAlignment="1" applyProtection="1">
      <alignment horizontal="left" vertical="center" wrapText="1"/>
    </xf>
    <xf numFmtId="164" fontId="28" fillId="0" borderId="0" xfId="1" applyNumberFormat="1" applyFont="1" applyFill="1" applyBorder="1" applyAlignment="1" applyProtection="1">
      <alignment horizontal="left" vertical="center" wrapText="1"/>
    </xf>
    <xf numFmtId="164" fontId="4" fillId="0" borderId="0" xfId="1" applyNumberFormat="1" applyFont="1" applyFill="1" applyBorder="1" applyAlignment="1" applyProtection="1">
      <alignment vertical="center" wrapText="1"/>
    </xf>
    <xf numFmtId="164" fontId="4" fillId="0" borderId="0" xfId="1" applyNumberFormat="1" applyFont="1" applyFill="1" applyBorder="1" applyAlignment="1" applyProtection="1">
      <alignment vertical="center"/>
    </xf>
    <xf numFmtId="164" fontId="4" fillId="7" borderId="49" xfId="1" applyNumberFormat="1" applyFont="1" applyFill="1" applyBorder="1" applyAlignment="1" applyProtection="1">
      <alignment vertical="center" wrapText="1"/>
    </xf>
    <xf numFmtId="0" fontId="4" fillId="7" borderId="20" xfId="0" applyFont="1" applyFill="1" applyBorder="1" applyAlignment="1" applyProtection="1">
      <alignment horizontal="left" vertical="center"/>
    </xf>
    <xf numFmtId="0" fontId="4" fillId="7" borderId="35" xfId="0" applyFont="1" applyFill="1" applyBorder="1" applyAlignment="1" applyProtection="1">
      <alignment horizontal="left" vertical="center"/>
    </xf>
    <xf numFmtId="0" fontId="32" fillId="2" borderId="5" xfId="0" applyFont="1" applyFill="1" applyBorder="1" applyAlignment="1" applyProtection="1">
      <alignment horizontal="left" vertical="center"/>
    </xf>
    <xf numFmtId="0" fontId="4" fillId="7" borderId="51" xfId="0" applyFont="1" applyFill="1" applyBorder="1" applyAlignment="1" applyProtection="1">
      <alignment horizontal="left" vertical="center"/>
    </xf>
    <xf numFmtId="0" fontId="28" fillId="6" borderId="4" xfId="0" applyFont="1" applyFill="1" applyBorder="1" applyAlignment="1" applyProtection="1">
      <alignment horizontal="left" vertical="center"/>
    </xf>
    <xf numFmtId="0" fontId="4" fillId="7" borderId="39" xfId="0" applyFont="1" applyFill="1" applyBorder="1" applyAlignment="1" applyProtection="1">
      <alignment vertical="center" wrapText="1"/>
    </xf>
    <xf numFmtId="0" fontId="32" fillId="6" borderId="7" xfId="0" applyFont="1" applyFill="1" applyBorder="1" applyAlignment="1" applyProtection="1">
      <alignment horizontal="right" vertical="center" wrapText="1"/>
    </xf>
    <xf numFmtId="0" fontId="32" fillId="6" borderId="5" xfId="0" applyFont="1" applyFill="1" applyBorder="1" applyAlignment="1" applyProtection="1">
      <alignment horizontal="left" vertical="center"/>
    </xf>
    <xf numFmtId="0" fontId="4" fillId="7" borderId="28" xfId="0" applyFont="1" applyFill="1" applyBorder="1" applyAlignment="1" applyProtection="1">
      <alignment vertical="center" wrapText="1"/>
    </xf>
    <xf numFmtId="0" fontId="28" fillId="6" borderId="5" xfId="0" applyFont="1" applyFill="1" applyBorder="1" applyAlignment="1" applyProtection="1">
      <alignment horizontal="left" vertical="center"/>
    </xf>
    <xf numFmtId="0" fontId="4" fillId="7" borderId="18" xfId="0" applyFont="1" applyFill="1" applyBorder="1" applyAlignment="1" applyProtection="1">
      <alignment vertical="center"/>
    </xf>
    <xf numFmtId="0" fontId="31" fillId="7" borderId="22" xfId="0" applyFont="1" applyFill="1" applyBorder="1" applyAlignment="1" applyProtection="1">
      <alignment vertical="center" wrapText="1"/>
    </xf>
    <xf numFmtId="0" fontId="27" fillId="2" borderId="42" xfId="0" applyFont="1" applyFill="1" applyBorder="1" applyAlignment="1" applyProtection="1">
      <alignment horizontal="left" vertical="center"/>
    </xf>
    <xf numFmtId="0" fontId="11" fillId="9" borderId="0" xfId="0" applyFont="1" applyFill="1" applyProtection="1"/>
    <xf numFmtId="0" fontId="0" fillId="9" borderId="0" xfId="0" applyFill="1" applyBorder="1" applyAlignment="1" applyProtection="1">
      <alignment vertical="center"/>
    </xf>
    <xf numFmtId="0" fontId="18" fillId="9" borderId="0" xfId="0" applyFont="1" applyFill="1" applyAlignment="1" applyProtection="1">
      <alignment vertical="center"/>
    </xf>
    <xf numFmtId="0" fontId="11" fillId="9" borderId="0" xfId="0" applyFont="1" applyFill="1" applyBorder="1" applyProtection="1"/>
    <xf numFmtId="0" fontId="11" fillId="9" borderId="0" xfId="0" applyFont="1" applyFill="1" applyAlignment="1" applyProtection="1">
      <alignment vertical="center"/>
    </xf>
    <xf numFmtId="0" fontId="17" fillId="9" borderId="0" xfId="0" applyFont="1" applyFill="1" applyProtection="1"/>
    <xf numFmtId="0" fontId="5" fillId="9" borderId="9" xfId="2" applyFont="1" applyFill="1" applyBorder="1" applyAlignment="1" applyProtection="1"/>
    <xf numFmtId="0" fontId="21" fillId="9" borderId="0" xfId="0" applyFont="1" applyFill="1" applyProtection="1"/>
    <xf numFmtId="0" fontId="17" fillId="9" borderId="0" xfId="0" applyFont="1" applyFill="1" applyAlignment="1" applyProtection="1">
      <alignment horizontal="left" vertical="top"/>
    </xf>
    <xf numFmtId="0" fontId="17" fillId="9" borderId="0" xfId="0" applyFont="1" applyFill="1" applyBorder="1" applyProtection="1"/>
    <xf numFmtId="0" fontId="9" fillId="9" borderId="0" xfId="0" applyFont="1" applyFill="1" applyBorder="1" applyAlignment="1" applyProtection="1">
      <alignment horizontal="right" vertical="center"/>
    </xf>
    <xf numFmtId="0" fontId="0" fillId="9" borderId="0" xfId="0" applyFill="1" applyBorder="1" applyAlignment="1" applyProtection="1">
      <alignment vertical="center" wrapText="1"/>
    </xf>
    <xf numFmtId="1" fontId="9" fillId="9" borderId="0" xfId="0" applyNumberFormat="1" applyFont="1" applyFill="1" applyBorder="1" applyAlignment="1" applyProtection="1">
      <alignment vertical="top" wrapText="1"/>
    </xf>
    <xf numFmtId="0" fontId="25" fillId="9" borderId="0" xfId="0" applyFont="1" applyFill="1" applyBorder="1" applyAlignment="1" applyProtection="1">
      <alignment vertical="center"/>
    </xf>
    <xf numFmtId="0" fontId="2" fillId="9" borderId="20" xfId="0" applyFont="1" applyFill="1" applyBorder="1" applyAlignment="1" applyProtection="1">
      <alignment vertical="center" wrapText="1"/>
    </xf>
    <xf numFmtId="0" fontId="2" fillId="9" borderId="26" xfId="0" applyFont="1" applyFill="1" applyBorder="1" applyAlignment="1" applyProtection="1">
      <alignment vertical="center" wrapText="1"/>
    </xf>
    <xf numFmtId="0" fontId="11" fillId="9" borderId="26" xfId="0" applyFont="1" applyFill="1" applyBorder="1" applyProtection="1"/>
    <xf numFmtId="0" fontId="9" fillId="9" borderId="26" xfId="0" applyFont="1" applyFill="1" applyBorder="1" applyProtection="1"/>
    <xf numFmtId="0" fontId="16" fillId="9" borderId="14" xfId="0" applyFont="1" applyFill="1" applyBorder="1" applyAlignment="1" applyProtection="1">
      <alignment vertical="center"/>
    </xf>
    <xf numFmtId="0" fontId="14" fillId="9" borderId="26" xfId="0" applyFont="1" applyFill="1" applyBorder="1" applyProtection="1"/>
    <xf numFmtId="0" fontId="16" fillId="9" borderId="38" xfId="0" applyFont="1" applyFill="1" applyBorder="1" applyAlignment="1" applyProtection="1">
      <alignment vertical="center"/>
    </xf>
    <xf numFmtId="0" fontId="9" fillId="9" borderId="9" xfId="0" applyFont="1" applyFill="1" applyBorder="1" applyProtection="1"/>
    <xf numFmtId="0" fontId="9" fillId="9" borderId="0" xfId="0" applyFont="1" applyFill="1" applyBorder="1" applyProtection="1"/>
    <xf numFmtId="0" fontId="16" fillId="9" borderId="23" xfId="0" applyFont="1" applyFill="1" applyBorder="1" applyAlignment="1" applyProtection="1">
      <alignment horizontal="left" vertical="center"/>
    </xf>
    <xf numFmtId="0" fontId="16" fillId="9" borderId="0" xfId="0" applyFont="1" applyFill="1" applyBorder="1" applyAlignment="1" applyProtection="1">
      <alignment horizontal="left" vertical="center" wrapText="1"/>
    </xf>
    <xf numFmtId="0" fontId="14" fillId="9" borderId="31" xfId="0" applyFont="1" applyFill="1" applyBorder="1" applyProtection="1"/>
    <xf numFmtId="0" fontId="14" fillId="9" borderId="0" xfId="0" applyFont="1" applyFill="1" applyBorder="1" applyProtection="1"/>
    <xf numFmtId="164" fontId="16" fillId="4" borderId="7" xfId="1" applyNumberFormat="1" applyFont="1" applyFill="1" applyBorder="1" applyAlignment="1" applyProtection="1">
      <alignment horizontal="center" vertical="center"/>
      <protection locked="0"/>
    </xf>
    <xf numFmtId="165" fontId="9" fillId="9" borderId="54" xfId="1" applyNumberFormat="1" applyFont="1" applyFill="1" applyBorder="1" applyAlignment="1" applyProtection="1">
      <alignment horizontal="center" vertical="center"/>
    </xf>
    <xf numFmtId="0" fontId="14" fillId="9" borderId="0" xfId="0" applyFont="1" applyFill="1" applyBorder="1" applyAlignment="1" applyProtection="1">
      <alignment vertical="center"/>
    </xf>
    <xf numFmtId="0" fontId="27" fillId="2" borderId="43" xfId="0" applyFont="1" applyFill="1" applyBorder="1" applyAlignment="1" applyProtection="1">
      <alignment horizontal="center" vertical="center"/>
    </xf>
    <xf numFmtId="0" fontId="27" fillId="2" borderId="44" xfId="0" applyFont="1" applyFill="1" applyBorder="1" applyAlignment="1" applyProtection="1">
      <alignment horizontal="center" vertical="center"/>
    </xf>
    <xf numFmtId="0" fontId="32" fillId="2" borderId="5" xfId="0" applyFont="1" applyFill="1" applyBorder="1" applyAlignment="1" applyProtection="1">
      <alignment horizontal="center" vertical="center" wrapText="1"/>
    </xf>
    <xf numFmtId="0" fontId="32" fillId="2" borderId="7" xfId="0" applyFont="1" applyFill="1" applyBorder="1" applyAlignment="1" applyProtection="1">
      <alignment horizontal="center" vertical="center" wrapText="1"/>
    </xf>
    <xf numFmtId="0" fontId="4" fillId="7" borderId="23" xfId="0" applyFont="1" applyFill="1" applyBorder="1" applyAlignment="1" applyProtection="1">
      <alignment horizontal="left" vertical="center" wrapText="1"/>
    </xf>
    <xf numFmtId="0" fontId="16" fillId="9" borderId="28" xfId="0" applyFont="1" applyFill="1" applyBorder="1" applyAlignment="1" applyProtection="1">
      <alignment horizontal="left" vertical="center" wrapText="1"/>
    </xf>
    <xf numFmtId="42" fontId="9" fillId="4" borderId="45" xfId="1" applyNumberFormat="1" applyFont="1" applyFill="1" applyBorder="1" applyAlignment="1" applyProtection="1">
      <alignment horizontal="right" vertical="center"/>
      <protection locked="0"/>
    </xf>
    <xf numFmtId="0" fontId="9" fillId="9" borderId="38" xfId="0" applyFont="1" applyFill="1" applyBorder="1" applyProtection="1"/>
    <xf numFmtId="164" fontId="30" fillId="0" borderId="0" xfId="1" applyNumberFormat="1" applyFont="1" applyFill="1" applyBorder="1" applyAlignment="1" applyProtection="1">
      <alignment horizontal="left" vertical="center" wrapText="1"/>
    </xf>
    <xf numFmtId="0" fontId="26" fillId="0" borderId="0" xfId="0" applyFont="1" applyFill="1" applyBorder="1" applyAlignment="1" applyProtection="1">
      <alignment vertical="center"/>
    </xf>
    <xf numFmtId="0" fontId="11" fillId="0" borderId="9" xfId="0" applyFont="1" applyFill="1" applyBorder="1" applyAlignment="1" applyProtection="1">
      <alignment vertical="center"/>
    </xf>
    <xf numFmtId="0" fontId="4" fillId="7" borderId="9" xfId="0" applyFont="1" applyFill="1" applyBorder="1" applyAlignment="1" applyProtection="1">
      <alignment horizontal="left" vertical="center"/>
    </xf>
    <xf numFmtId="0" fontId="4" fillId="7" borderId="1" xfId="0" applyFont="1" applyFill="1" applyBorder="1" applyAlignment="1" applyProtection="1">
      <alignment vertical="center" wrapText="1"/>
    </xf>
    <xf numFmtId="0" fontId="9" fillId="9" borderId="0" xfId="0" applyFont="1" applyFill="1" applyProtection="1"/>
    <xf numFmtId="0" fontId="2" fillId="9" borderId="33" xfId="0" applyFont="1" applyFill="1" applyBorder="1" applyAlignment="1" applyProtection="1">
      <alignment vertical="top" wrapText="1"/>
    </xf>
    <xf numFmtId="0" fontId="2" fillId="9" borderId="38" xfId="0" applyFont="1" applyFill="1" applyBorder="1" applyAlignment="1" applyProtection="1">
      <alignment vertical="top" wrapText="1"/>
    </xf>
    <xf numFmtId="0" fontId="2" fillId="9" borderId="52" xfId="0" applyFont="1" applyFill="1" applyBorder="1" applyAlignment="1" applyProtection="1">
      <alignment vertical="top" wrapText="1"/>
    </xf>
    <xf numFmtId="0" fontId="2" fillId="9" borderId="53" xfId="0" applyFont="1" applyFill="1" applyBorder="1" applyAlignment="1" applyProtection="1">
      <alignment horizontal="left" vertical="top" wrapText="1"/>
    </xf>
    <xf numFmtId="0" fontId="2" fillId="9" borderId="54" xfId="0" applyFont="1" applyFill="1" applyBorder="1" applyAlignment="1" applyProtection="1">
      <alignment horizontal="left" vertical="top" wrapText="1"/>
    </xf>
    <xf numFmtId="0" fontId="2" fillId="9" borderId="0" xfId="0" applyFont="1" applyFill="1" applyAlignment="1" applyProtection="1">
      <alignment horizontal="left" vertical="top" wrapText="1"/>
    </xf>
    <xf numFmtId="0" fontId="9" fillId="9" borderId="53" xfId="0" applyFont="1" applyFill="1" applyBorder="1" applyAlignment="1" applyProtection="1">
      <alignment vertical="top"/>
    </xf>
    <xf numFmtId="0" fontId="16" fillId="0" borderId="5" xfId="0" applyFont="1" applyBorder="1" applyAlignment="1" applyProtection="1">
      <alignment horizontal="center" vertical="center" wrapText="1"/>
    </xf>
    <xf numFmtId="0" fontId="16" fillId="0" borderId="43" xfId="0" applyFont="1" applyBorder="1" applyAlignment="1" applyProtection="1">
      <alignment horizontal="center" vertical="center" wrapText="1"/>
    </xf>
    <xf numFmtId="0" fontId="9" fillId="2" borderId="6" xfId="0" applyFont="1" applyFill="1" applyBorder="1" applyAlignment="1" applyProtection="1">
      <alignment vertical="center"/>
    </xf>
    <xf numFmtId="0" fontId="16" fillId="2" borderId="6" xfId="0" applyFont="1" applyFill="1" applyBorder="1" applyAlignment="1" applyProtection="1">
      <alignment vertical="center"/>
    </xf>
    <xf numFmtId="0" fontId="16" fillId="2" borderId="55" xfId="0" applyFont="1" applyFill="1" applyBorder="1" applyAlignment="1" applyProtection="1">
      <alignment horizontal="center" vertical="center" wrapText="1"/>
    </xf>
    <xf numFmtId="0" fontId="9" fillId="9" borderId="0" xfId="0" applyFont="1" applyFill="1" applyAlignment="1" applyProtection="1">
      <alignment vertical="center"/>
    </xf>
    <xf numFmtId="0" fontId="9" fillId="9" borderId="0" xfId="0" applyFont="1" applyFill="1" applyAlignment="1" applyProtection="1">
      <alignment horizontal="left" vertical="top"/>
    </xf>
    <xf numFmtId="0" fontId="9" fillId="9" borderId="36" xfId="0" applyFont="1" applyFill="1" applyBorder="1" applyAlignment="1" applyProtection="1">
      <alignment horizontal="right" vertical="top"/>
    </xf>
    <xf numFmtId="0" fontId="16" fillId="9" borderId="36" xfId="0" applyFont="1" applyFill="1" applyBorder="1" applyAlignment="1" applyProtection="1">
      <alignment horizontal="right" vertical="top"/>
    </xf>
    <xf numFmtId="0" fontId="24" fillId="9" borderId="0" xfId="0" applyFont="1" applyFill="1" applyAlignment="1" applyProtection="1">
      <alignment vertical="center" wrapText="1"/>
    </xf>
    <xf numFmtId="0" fontId="16" fillId="9" borderId="21" xfId="0" applyFont="1" applyFill="1" applyBorder="1" applyAlignment="1" applyProtection="1">
      <alignment vertical="top" wrapText="1"/>
    </xf>
    <xf numFmtId="0" fontId="24" fillId="9" borderId="0" xfId="0" applyFont="1" applyFill="1" applyProtection="1"/>
    <xf numFmtId="0" fontId="9" fillId="0" borderId="53" xfId="0" applyFont="1" applyBorder="1" applyAlignment="1" applyProtection="1">
      <alignment vertical="top"/>
    </xf>
    <xf numFmtId="0" fontId="16" fillId="9" borderId="12" xfId="0" applyFont="1" applyFill="1" applyBorder="1" applyAlignment="1" applyProtection="1">
      <alignment vertical="top" wrapText="1"/>
    </xf>
    <xf numFmtId="0" fontId="16" fillId="9" borderId="0" xfId="0" applyFont="1" applyFill="1" applyAlignment="1" applyProtection="1">
      <alignment horizontal="left" vertical="top"/>
    </xf>
    <xf numFmtId="0" fontId="16" fillId="9" borderId="47" xfId="0" applyFont="1" applyFill="1" applyBorder="1" applyAlignment="1" applyProtection="1">
      <alignment vertical="top" wrapText="1"/>
    </xf>
    <xf numFmtId="0" fontId="9" fillId="9" borderId="0" xfId="0" applyFont="1" applyFill="1" applyAlignment="1" applyProtection="1">
      <alignment vertical="top"/>
    </xf>
    <xf numFmtId="0" fontId="9" fillId="9" borderId="54" xfId="0" applyFont="1" applyFill="1" applyBorder="1" applyAlignment="1" applyProtection="1">
      <alignment horizontal="center" vertical="center"/>
    </xf>
    <xf numFmtId="44" fontId="16" fillId="2" borderId="42" xfId="0" applyNumberFormat="1" applyFont="1" applyFill="1" applyBorder="1" applyAlignment="1" applyProtection="1">
      <alignment horizontal="center" vertical="center"/>
    </xf>
    <xf numFmtId="0" fontId="37" fillId="9" borderId="9" xfId="0" applyFont="1" applyFill="1" applyBorder="1" applyAlignment="1" applyProtection="1">
      <alignment vertical="top"/>
    </xf>
    <xf numFmtId="0" fontId="37" fillId="9" borderId="0" xfId="0" applyFont="1" applyFill="1" applyAlignment="1" applyProtection="1">
      <alignment vertical="top"/>
    </xf>
    <xf numFmtId="0" fontId="37" fillId="9" borderId="0" xfId="0" applyFont="1" applyFill="1" applyAlignment="1" applyProtection="1">
      <alignment horizontal="center" vertical="center"/>
    </xf>
    <xf numFmtId="0" fontId="9" fillId="9" borderId="0" xfId="0" applyFont="1" applyFill="1" applyAlignment="1" applyProtection="1">
      <alignment horizontal="center" vertical="center"/>
    </xf>
    <xf numFmtId="0" fontId="7" fillId="9" borderId="24" xfId="2" applyFill="1" applyBorder="1" applyAlignment="1" applyProtection="1">
      <alignment vertical="center"/>
    </xf>
    <xf numFmtId="0" fontId="21" fillId="0" borderId="0" xfId="0" applyFont="1" applyFill="1" applyAlignment="1" applyProtection="1">
      <alignment horizontal="left" vertical="center"/>
    </xf>
    <xf numFmtId="0" fontId="4" fillId="7" borderId="39" xfId="0" applyFont="1" applyFill="1" applyBorder="1" applyAlignment="1" applyProtection="1">
      <alignment horizontal="left" vertical="center" wrapText="1"/>
    </xf>
    <xf numFmtId="0" fontId="11" fillId="0" borderId="0" xfId="0" applyFont="1" applyBorder="1" applyAlignment="1" applyProtection="1">
      <alignment horizontal="left" vertical="top"/>
      <protection locked="0"/>
    </xf>
    <xf numFmtId="0" fontId="11" fillId="0" borderId="0" xfId="0" applyFont="1" applyBorder="1" applyAlignment="1" applyProtection="1">
      <alignment horizontal="left" vertical="top" wrapText="1"/>
      <protection locked="0"/>
    </xf>
    <xf numFmtId="0" fontId="24" fillId="9" borderId="0" xfId="0" applyFont="1" applyFill="1" applyBorder="1" applyAlignment="1" applyProtection="1">
      <alignment vertical="center"/>
    </xf>
    <xf numFmtId="164" fontId="9" fillId="2" borderId="45" xfId="1" applyNumberFormat="1" applyFont="1" applyFill="1" applyBorder="1" applyAlignment="1" applyProtection="1">
      <alignment horizontal="center" vertical="center"/>
    </xf>
    <xf numFmtId="164" fontId="9" fillId="2" borderId="48" xfId="1" applyNumberFormat="1" applyFont="1" applyFill="1" applyBorder="1" applyAlignment="1" applyProtection="1">
      <alignment horizontal="center" vertical="center"/>
    </xf>
    <xf numFmtId="164" fontId="9" fillId="2" borderId="49" xfId="1" applyNumberFormat="1" applyFont="1" applyFill="1" applyBorder="1" applyAlignment="1" applyProtection="1">
      <alignment horizontal="center" vertical="center"/>
    </xf>
    <xf numFmtId="164" fontId="16" fillId="2" borderId="4" xfId="1" applyNumberFormat="1" applyFont="1" applyFill="1" applyBorder="1" applyAlignment="1" applyProtection="1">
      <alignment horizontal="center" vertical="center"/>
    </xf>
    <xf numFmtId="165" fontId="9" fillId="2" borderId="47" xfId="1" applyNumberFormat="1" applyFont="1" applyFill="1" applyBorder="1" applyAlignment="1" applyProtection="1">
      <alignment horizontal="center" vertical="center"/>
    </xf>
    <xf numFmtId="165" fontId="9" fillId="2" borderId="12" xfId="1" applyNumberFormat="1" applyFont="1" applyFill="1" applyBorder="1" applyAlignment="1" applyProtection="1">
      <alignment horizontal="center" vertical="center"/>
    </xf>
    <xf numFmtId="0" fontId="16" fillId="9" borderId="45" xfId="0" applyFont="1" applyFill="1" applyBorder="1" applyAlignment="1" applyProtection="1">
      <alignment horizontal="left" vertical="center" wrapText="1" indent="1"/>
    </xf>
    <xf numFmtId="0" fontId="9" fillId="2" borderId="6" xfId="0" applyFont="1" applyFill="1" applyBorder="1" applyAlignment="1" applyProtection="1">
      <alignment horizontal="left" vertical="center" indent="1"/>
    </xf>
    <xf numFmtId="0" fontId="16" fillId="2" borderId="56" xfId="0" applyFont="1" applyFill="1" applyBorder="1" applyAlignment="1" applyProtection="1">
      <alignment horizontal="left" vertical="center" indent="1"/>
    </xf>
    <xf numFmtId="0" fontId="2" fillId="9" borderId="0" xfId="0" applyFont="1" applyFill="1" applyAlignment="1" applyProtection="1">
      <alignment horizontal="left" vertical="top" wrapText="1" indent="1"/>
    </xf>
    <xf numFmtId="0" fontId="2" fillId="9" borderId="54" xfId="0" applyFont="1" applyFill="1" applyBorder="1" applyAlignment="1" applyProtection="1">
      <alignment horizontal="left" vertical="top" wrapText="1" indent="1"/>
    </xf>
    <xf numFmtId="0" fontId="16" fillId="9" borderId="49" xfId="0" applyFont="1" applyFill="1" applyBorder="1" applyAlignment="1" applyProtection="1">
      <alignment horizontal="right" vertical="top" wrapText="1" indent="1"/>
    </xf>
    <xf numFmtId="0" fontId="16" fillId="9" borderId="48" xfId="0" applyFont="1" applyFill="1" applyBorder="1" applyAlignment="1" applyProtection="1">
      <alignment horizontal="right" vertical="top" wrapText="1" indent="1"/>
    </xf>
    <xf numFmtId="0" fontId="2" fillId="9" borderId="0" xfId="0" applyFont="1" applyFill="1" applyAlignment="1" applyProtection="1">
      <alignment horizontal="right" vertical="top" wrapText="1" indent="1"/>
    </xf>
    <xf numFmtId="9" fontId="31" fillId="8" borderId="59" xfId="3" applyFont="1" applyFill="1" applyBorder="1" applyAlignment="1" applyProtection="1">
      <alignment horizontal="right" vertical="center" wrapText="1"/>
    </xf>
    <xf numFmtId="42" fontId="9" fillId="4" borderId="47" xfId="1" applyNumberFormat="1" applyFont="1" applyFill="1" applyBorder="1" applyAlignment="1" applyProtection="1">
      <alignment horizontal="right" vertical="center"/>
      <protection locked="0"/>
    </xf>
    <xf numFmtId="1" fontId="9" fillId="4" borderId="45" xfId="0" applyNumberFormat="1" applyFont="1" applyFill="1" applyBorder="1" applyAlignment="1" applyProtection="1">
      <alignment horizontal="right" vertical="top" wrapText="1" indent="1"/>
      <protection locked="0"/>
    </xf>
    <xf numFmtId="0" fontId="31" fillId="0" borderId="59" xfId="0" applyFont="1" applyFill="1" applyBorder="1" applyAlignment="1" applyProtection="1">
      <alignment vertical="center" wrapText="1"/>
    </xf>
    <xf numFmtId="164" fontId="4" fillId="0" borderId="62" xfId="1" applyNumberFormat="1" applyFont="1" applyFill="1" applyBorder="1" applyAlignment="1" applyProtection="1">
      <alignment horizontal="left" vertical="center" wrapText="1"/>
    </xf>
    <xf numFmtId="0" fontId="14" fillId="0" borderId="62" xfId="0" applyFont="1" applyBorder="1" applyAlignment="1" applyProtection="1">
      <alignment vertical="center" wrapText="1"/>
    </xf>
    <xf numFmtId="0" fontId="14" fillId="0" borderId="61" xfId="0" applyFont="1" applyBorder="1" applyAlignment="1" applyProtection="1">
      <alignment vertical="center"/>
    </xf>
    <xf numFmtId="0" fontId="28" fillId="6" borderId="7" xfId="0" applyFont="1" applyFill="1" applyBorder="1" applyAlignment="1" applyProtection="1">
      <alignment horizontal="center" vertical="center" wrapText="1"/>
    </xf>
    <xf numFmtId="164" fontId="4" fillId="6" borderId="16" xfId="1" applyNumberFormat="1" applyFont="1" applyFill="1" applyBorder="1" applyAlignment="1" applyProtection="1">
      <alignment horizontal="left" vertical="center" wrapText="1"/>
    </xf>
    <xf numFmtId="9" fontId="31" fillId="8" borderId="47" xfId="3" applyFont="1" applyFill="1" applyBorder="1" applyAlignment="1" applyProtection="1">
      <alignment horizontal="right" vertical="center" wrapText="1"/>
    </xf>
    <xf numFmtId="42" fontId="9" fillId="4" borderId="29" xfId="0" applyNumberFormat="1" applyFont="1" applyFill="1" applyBorder="1" applyAlignment="1" applyProtection="1">
      <alignment horizontal="left"/>
      <protection locked="0"/>
    </xf>
    <xf numFmtId="0" fontId="9" fillId="2" borderId="4" xfId="0" applyFont="1" applyFill="1" applyBorder="1" applyAlignment="1" applyProtection="1">
      <alignment horizontal="center" vertical="center"/>
    </xf>
    <xf numFmtId="164" fontId="16" fillId="4" borderId="5" xfId="1" applyNumberFormat="1" applyFont="1" applyFill="1" applyBorder="1" applyAlignment="1" applyProtection="1">
      <alignment horizontal="center" vertical="center"/>
    </xf>
    <xf numFmtId="0" fontId="39" fillId="6" borderId="5" xfId="0" applyFont="1" applyFill="1" applyBorder="1" applyAlignment="1" applyProtection="1">
      <alignment vertical="center"/>
    </xf>
    <xf numFmtId="37" fontId="40" fillId="6" borderId="44" xfId="1" applyNumberFormat="1" applyFont="1" applyFill="1" applyBorder="1" applyAlignment="1" applyProtection="1">
      <alignment vertical="center"/>
      <protection locked="0"/>
    </xf>
    <xf numFmtId="0" fontId="41" fillId="2" borderId="4" xfId="0" applyFont="1" applyFill="1" applyBorder="1" applyAlignment="1" applyProtection="1">
      <alignment horizontal="center" vertical="center" wrapText="1"/>
    </xf>
    <xf numFmtId="164" fontId="42" fillId="7" borderId="50" xfId="1" applyNumberFormat="1" applyFont="1" applyFill="1" applyBorder="1" applyAlignment="1" applyProtection="1">
      <alignment horizontal="left" vertical="center" wrapText="1"/>
      <protection locked="0"/>
    </xf>
    <xf numFmtId="164" fontId="42" fillId="7" borderId="21" xfId="1" applyNumberFormat="1" applyFont="1" applyFill="1" applyBorder="1" applyAlignment="1" applyProtection="1">
      <alignment horizontal="left" vertical="center" wrapText="1"/>
      <protection locked="0"/>
    </xf>
    <xf numFmtId="42" fontId="43" fillId="8" borderId="48" xfId="0" applyNumberFormat="1" applyFont="1" applyFill="1" applyBorder="1" applyAlignment="1" applyProtection="1">
      <alignment horizontal="center" vertical="center" wrapText="1"/>
      <protection locked="0"/>
    </xf>
    <xf numFmtId="42" fontId="43" fillId="8" borderId="18" xfId="0" applyNumberFormat="1" applyFont="1" applyFill="1" applyBorder="1" applyAlignment="1" applyProtection="1">
      <alignment horizontal="center" vertical="center" wrapText="1"/>
      <protection locked="0"/>
    </xf>
    <xf numFmtId="42" fontId="43" fillId="8" borderId="22" xfId="0" applyNumberFormat="1" applyFont="1" applyFill="1" applyBorder="1" applyAlignment="1" applyProtection="1">
      <alignment horizontal="center" vertical="center" wrapText="1"/>
      <protection locked="0"/>
    </xf>
    <xf numFmtId="0" fontId="9" fillId="9" borderId="0" xfId="0" applyFont="1" applyFill="1" applyBorder="1" applyAlignment="1" applyProtection="1">
      <alignment vertical="center"/>
    </xf>
    <xf numFmtId="0" fontId="16" fillId="9" borderId="0" xfId="0" applyFont="1" applyFill="1" applyBorder="1" applyAlignment="1" applyProtection="1">
      <alignment vertical="center"/>
    </xf>
    <xf numFmtId="0" fontId="19" fillId="9" borderId="33" xfId="0" applyFont="1" applyFill="1" applyBorder="1" applyAlignment="1" applyProtection="1">
      <alignment horizontal="center" vertical="center" wrapText="1"/>
    </xf>
    <xf numFmtId="0" fontId="19" fillId="9" borderId="38" xfId="0" applyFont="1" applyFill="1" applyBorder="1" applyAlignment="1" applyProtection="1">
      <alignment horizontal="center" vertical="center"/>
    </xf>
    <xf numFmtId="0" fontId="19" fillId="9" borderId="52" xfId="0" applyFont="1" applyFill="1" applyBorder="1" applyAlignment="1" applyProtection="1">
      <alignment horizontal="center" vertical="center"/>
    </xf>
    <xf numFmtId="0" fontId="16" fillId="2" borderId="29" xfId="0" applyFont="1" applyFill="1" applyBorder="1" applyAlignment="1" applyProtection="1">
      <alignment horizontal="left" vertical="center" wrapText="1" indent="1"/>
    </xf>
    <xf numFmtId="0" fontId="16" fillId="2" borderId="12" xfId="0" applyFont="1" applyFill="1" applyBorder="1" applyAlignment="1" applyProtection="1">
      <alignment horizontal="left" vertical="center" wrapText="1" indent="1"/>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55" xfId="0" applyFont="1" applyBorder="1" applyAlignment="1" applyProtection="1">
      <alignment horizontal="center" vertical="center" wrapText="1"/>
    </xf>
    <xf numFmtId="0" fontId="16" fillId="4" borderId="20" xfId="0" applyFont="1" applyFill="1" applyBorder="1" applyAlignment="1" applyProtection="1">
      <alignment horizontal="left" vertical="top" wrapText="1" indent="1"/>
      <protection locked="0"/>
    </xf>
    <xf numFmtId="0" fontId="16" fillId="4" borderId="26" xfId="0" applyFont="1" applyFill="1" applyBorder="1" applyAlignment="1" applyProtection="1">
      <alignment horizontal="left" vertical="top" wrapText="1" indent="1"/>
      <protection locked="0"/>
    </xf>
    <xf numFmtId="0" fontId="16" fillId="4" borderId="30" xfId="0" applyFont="1" applyFill="1" applyBorder="1" applyAlignment="1" applyProtection="1">
      <alignment horizontal="left" vertical="top" wrapText="1" indent="1"/>
      <protection locked="0"/>
    </xf>
    <xf numFmtId="0" fontId="2" fillId="9" borderId="33" xfId="0" applyFont="1" applyFill="1" applyBorder="1" applyAlignment="1" applyProtection="1">
      <alignment horizontal="left" vertical="top" wrapText="1"/>
    </xf>
    <xf numFmtId="0" fontId="2" fillId="9" borderId="38" xfId="0" applyFont="1" applyFill="1" applyBorder="1" applyAlignment="1" applyProtection="1">
      <alignment horizontal="left" vertical="top" wrapText="1"/>
    </xf>
    <xf numFmtId="0" fontId="2" fillId="9" borderId="52" xfId="0" applyFont="1" applyFill="1" applyBorder="1" applyAlignment="1" applyProtection="1">
      <alignment horizontal="left" vertical="top" wrapText="1"/>
    </xf>
    <xf numFmtId="0" fontId="2" fillId="9" borderId="53" xfId="0" applyFont="1" applyFill="1" applyBorder="1" applyAlignment="1" applyProtection="1">
      <alignment horizontal="left" vertical="top" wrapText="1"/>
    </xf>
    <xf numFmtId="0" fontId="2" fillId="9" borderId="0" xfId="0" applyFont="1" applyFill="1" applyAlignment="1" applyProtection="1">
      <alignment horizontal="left" vertical="top" wrapText="1"/>
    </xf>
    <xf numFmtId="0" fontId="2" fillId="9" borderId="54" xfId="0" applyFont="1" applyFill="1" applyBorder="1" applyAlignment="1" applyProtection="1">
      <alignment horizontal="left" vertical="top" wrapText="1"/>
    </xf>
    <xf numFmtId="0" fontId="2" fillId="9" borderId="58" xfId="0" applyFont="1" applyFill="1" applyBorder="1" applyAlignment="1" applyProtection="1">
      <alignment horizontal="left" vertical="top" wrapText="1"/>
    </xf>
    <xf numFmtId="0" fontId="2" fillId="9" borderId="15" xfId="0" applyFont="1" applyFill="1" applyBorder="1" applyAlignment="1" applyProtection="1">
      <alignment horizontal="left" vertical="top" wrapText="1"/>
    </xf>
    <xf numFmtId="0" fontId="2" fillId="9" borderId="57" xfId="0" applyFont="1" applyFill="1" applyBorder="1" applyAlignment="1" applyProtection="1">
      <alignment horizontal="left" vertical="top" wrapText="1"/>
    </xf>
    <xf numFmtId="0" fontId="16" fillId="2" borderId="6" xfId="0" applyFont="1" applyFill="1" applyBorder="1" applyAlignment="1" applyProtection="1">
      <alignment horizontal="right" vertical="center" indent="1"/>
    </xf>
    <xf numFmtId="0" fontId="2" fillId="0" borderId="14" xfId="0" applyFont="1" applyBorder="1" applyAlignment="1" applyProtection="1">
      <alignment horizontal="left" vertical="top" indent="1"/>
    </xf>
    <xf numFmtId="0" fontId="2" fillId="0" borderId="15" xfId="0" applyFont="1" applyBorder="1" applyAlignment="1" applyProtection="1">
      <alignment horizontal="left" vertical="top" indent="1"/>
    </xf>
    <xf numFmtId="0" fontId="16" fillId="2" borderId="56" xfId="0" applyFont="1" applyFill="1" applyBorder="1" applyAlignment="1" applyProtection="1">
      <alignment horizontal="left" vertical="center" indent="1"/>
    </xf>
    <xf numFmtId="0" fontId="16" fillId="2" borderId="6" xfId="0" applyFont="1" applyFill="1" applyBorder="1" applyAlignment="1" applyProtection="1">
      <alignment horizontal="left" vertical="center" indent="1"/>
    </xf>
    <xf numFmtId="0" fontId="16" fillId="2" borderId="7" xfId="0" applyFont="1" applyFill="1" applyBorder="1" applyAlignment="1" applyProtection="1">
      <alignment horizontal="left" vertical="center" indent="1"/>
    </xf>
    <xf numFmtId="0" fontId="16" fillId="2" borderId="56" xfId="0" applyFont="1" applyFill="1" applyBorder="1" applyAlignment="1" applyProtection="1">
      <alignment horizontal="left" vertical="top" wrapText="1" indent="1"/>
    </xf>
    <xf numFmtId="0" fontId="9" fillId="0" borderId="6" xfId="0" applyFont="1" applyBorder="1" applyAlignment="1" applyProtection="1">
      <alignment horizontal="left" indent="1"/>
    </xf>
    <xf numFmtId="0" fontId="9" fillId="0" borderId="55" xfId="0" applyFont="1" applyBorder="1" applyAlignment="1" applyProtection="1">
      <alignment horizontal="left" indent="1"/>
    </xf>
    <xf numFmtId="0" fontId="9" fillId="0" borderId="20" xfId="0" applyFont="1" applyBorder="1" applyAlignment="1" applyProtection="1">
      <alignment horizontal="right" vertical="center" wrapText="1" indent="1"/>
    </xf>
    <xf numFmtId="0" fontId="9" fillId="0" borderId="26" xfId="0" applyFont="1" applyBorder="1" applyAlignment="1" applyProtection="1">
      <alignment horizontal="right" vertical="center" wrapText="1" indent="1"/>
    </xf>
    <xf numFmtId="0" fontId="9" fillId="0" borderId="11" xfId="0" applyFont="1" applyBorder="1" applyAlignment="1" applyProtection="1">
      <alignment horizontal="right" vertical="center" wrapText="1" indent="1"/>
    </xf>
    <xf numFmtId="0" fontId="31" fillId="8" borderId="18" xfId="0" applyFont="1" applyFill="1" applyBorder="1" applyAlignment="1">
      <alignment horizontal="right" vertical="center" wrapText="1"/>
    </xf>
    <xf numFmtId="0" fontId="31" fillId="8" borderId="25" xfId="0" applyFont="1" applyFill="1" applyBorder="1" applyAlignment="1">
      <alignment horizontal="right" vertical="center" wrapText="1"/>
    </xf>
    <xf numFmtId="0" fontId="31" fillId="8" borderId="59" xfId="0" applyFont="1" applyFill="1" applyBorder="1" applyAlignment="1">
      <alignment horizontal="right" vertical="center" wrapText="1"/>
    </xf>
    <xf numFmtId="0" fontId="31" fillId="8" borderId="60" xfId="0" applyFont="1" applyFill="1" applyBorder="1" applyAlignment="1">
      <alignment horizontal="right" vertical="center" wrapText="1"/>
    </xf>
    <xf numFmtId="0" fontId="23" fillId="0" borderId="0" xfId="0" applyFont="1" applyAlignment="1" applyProtection="1">
      <alignment horizontal="center" vertical="center"/>
    </xf>
    <xf numFmtId="0" fontId="31" fillId="8" borderId="20" xfId="0" applyFont="1" applyFill="1" applyBorder="1" applyAlignment="1" applyProtection="1">
      <alignment horizontal="right" vertical="center" wrapText="1"/>
    </xf>
    <xf numFmtId="0" fontId="31" fillId="8" borderId="23" xfId="0" applyFont="1" applyFill="1" applyBorder="1" applyAlignment="1" applyProtection="1">
      <alignment horizontal="right" vertical="center" wrapText="1"/>
    </xf>
    <xf numFmtId="0" fontId="14" fillId="5" borderId="40" xfId="0" applyFont="1" applyFill="1" applyBorder="1" applyAlignment="1" applyProtection="1">
      <alignment horizontal="left" vertical="center" wrapText="1"/>
    </xf>
    <xf numFmtId="0" fontId="14" fillId="5" borderId="46" xfId="0" applyFont="1" applyFill="1" applyBorder="1" applyAlignment="1" applyProtection="1">
      <alignment horizontal="left" vertical="center"/>
    </xf>
    <xf numFmtId="0" fontId="14" fillId="5" borderId="41" xfId="0" applyFont="1" applyFill="1" applyBorder="1" applyAlignment="1" applyProtection="1">
      <alignment horizontal="left" vertical="center"/>
    </xf>
    <xf numFmtId="0" fontId="14" fillId="5" borderId="59" xfId="0" applyFont="1" applyFill="1" applyBorder="1" applyAlignment="1" applyProtection="1">
      <alignment horizontal="left" vertical="center" wrapText="1"/>
    </xf>
    <xf numFmtId="0" fontId="14" fillId="5" borderId="62" xfId="0" applyFont="1" applyFill="1" applyBorder="1" applyAlignment="1" applyProtection="1">
      <alignment horizontal="left" vertical="center" wrapText="1"/>
    </xf>
    <xf numFmtId="0" fontId="14" fillId="5" borderId="61" xfId="0" applyFont="1" applyFill="1" applyBorder="1" applyAlignment="1" applyProtection="1">
      <alignment horizontal="left" vertical="center" wrapText="1"/>
    </xf>
    <xf numFmtId="0" fontId="32" fillId="2" borderId="5" xfId="0" applyFont="1" applyFill="1" applyBorder="1" applyAlignment="1" applyProtection="1">
      <alignment horizontal="center" vertical="center"/>
    </xf>
    <xf numFmtId="0" fontId="32" fillId="2" borderId="7" xfId="0" applyFont="1" applyFill="1" applyBorder="1" applyAlignment="1" applyProtection="1">
      <alignment horizontal="center" vertical="center"/>
    </xf>
    <xf numFmtId="0" fontId="8" fillId="0" borderId="0" xfId="0" applyFont="1" applyFill="1" applyBorder="1" applyAlignment="1" applyProtection="1">
      <alignment horizontal="left" vertical="top" wrapText="1"/>
    </xf>
    <xf numFmtId="0" fontId="9" fillId="4" borderId="5" xfId="0" applyFont="1" applyFill="1" applyBorder="1" applyAlignment="1" applyProtection="1">
      <alignment horizontal="left" vertical="top" wrapText="1"/>
      <protection locked="0"/>
    </xf>
    <xf numFmtId="0" fontId="9" fillId="4" borderId="6" xfId="0" applyFont="1" applyFill="1" applyBorder="1" applyAlignment="1" applyProtection="1">
      <alignment horizontal="left" vertical="top" wrapText="1"/>
      <protection locked="0"/>
    </xf>
    <xf numFmtId="0" fontId="9" fillId="4" borderId="7" xfId="0" applyFont="1" applyFill="1" applyBorder="1" applyAlignment="1" applyProtection="1">
      <alignment horizontal="left" vertical="top" wrapText="1"/>
      <protection locked="0"/>
    </xf>
    <xf numFmtId="0" fontId="23" fillId="0" borderId="8" xfId="0" applyFont="1" applyFill="1" applyBorder="1" applyAlignment="1" applyProtection="1">
      <alignment horizontal="center" vertical="top" wrapText="1"/>
    </xf>
    <xf numFmtId="0" fontId="23" fillId="0" borderId="11" xfId="0" applyFont="1" applyFill="1" applyBorder="1" applyAlignment="1" applyProtection="1">
      <alignment horizontal="center" vertical="top"/>
    </xf>
    <xf numFmtId="0" fontId="23" fillId="0" borderId="32" xfId="0" applyFont="1" applyFill="1" applyBorder="1" applyAlignment="1" applyProtection="1">
      <alignment horizontal="center" vertical="top"/>
    </xf>
    <xf numFmtId="0" fontId="22" fillId="0" borderId="10" xfId="0" applyFont="1" applyFill="1" applyBorder="1" applyAlignment="1" applyProtection="1">
      <alignment horizontal="center" vertical="center"/>
    </xf>
    <xf numFmtId="0" fontId="22" fillId="0" borderId="31" xfId="0" applyFont="1" applyFill="1" applyBorder="1" applyAlignment="1" applyProtection="1">
      <alignment horizontal="center" vertical="center"/>
    </xf>
    <xf numFmtId="0" fontId="22" fillId="0" borderId="13" xfId="0" applyFont="1" applyFill="1" applyBorder="1" applyAlignment="1" applyProtection="1">
      <alignment horizontal="center" vertical="center"/>
    </xf>
    <xf numFmtId="0" fontId="16" fillId="0" borderId="8" xfId="0" applyFont="1" applyFill="1" applyBorder="1" applyAlignment="1" applyProtection="1">
      <alignment vertical="center" wrapText="1"/>
    </xf>
    <xf numFmtId="0" fontId="16" fillId="0" borderId="11" xfId="0" applyFont="1" applyFill="1" applyBorder="1" applyAlignment="1" applyProtection="1">
      <alignment vertical="center" wrapText="1"/>
    </xf>
    <xf numFmtId="0" fontId="16" fillId="0" borderId="32" xfId="0" applyFont="1" applyFill="1" applyBorder="1" applyAlignment="1" applyProtection="1">
      <alignment vertical="center" wrapText="1"/>
    </xf>
    <xf numFmtId="0" fontId="16" fillId="9" borderId="18" xfId="0" applyFont="1" applyFill="1" applyBorder="1" applyAlignment="1" applyProtection="1">
      <alignment vertical="center"/>
    </xf>
    <xf numFmtId="0" fontId="16" fillId="9" borderId="3" xfId="0" applyFont="1" applyFill="1" applyBorder="1" applyAlignment="1" applyProtection="1">
      <alignment vertical="center"/>
    </xf>
    <xf numFmtId="0" fontId="16" fillId="9" borderId="25" xfId="0" applyFont="1" applyFill="1" applyBorder="1" applyAlignment="1" applyProtection="1">
      <alignment vertical="center"/>
    </xf>
    <xf numFmtId="0" fontId="25" fillId="2" borderId="5" xfId="0"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0" fontId="25" fillId="2" borderId="5" xfId="0" applyFont="1" applyFill="1" applyBorder="1" applyAlignment="1" applyProtection="1">
      <alignment horizontal="left" vertical="center"/>
    </xf>
    <xf numFmtId="0" fontId="25" fillId="2" borderId="6" xfId="0" applyFont="1" applyFill="1" applyBorder="1" applyAlignment="1" applyProtection="1">
      <alignment horizontal="left" vertical="center"/>
    </xf>
    <xf numFmtId="0" fontId="25" fillId="2" borderId="7" xfId="0" applyFont="1" applyFill="1" applyBorder="1" applyAlignment="1" applyProtection="1">
      <alignment horizontal="left" vertical="center"/>
    </xf>
    <xf numFmtId="0" fontId="3" fillId="9" borderId="34"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3" fillId="9" borderId="28" xfId="0" applyFont="1" applyFill="1" applyBorder="1" applyAlignment="1" applyProtection="1">
      <alignment horizontal="left" vertical="center" wrapText="1"/>
    </xf>
    <xf numFmtId="0" fontId="2" fillId="9" borderId="20" xfId="0" applyFont="1" applyFill="1" applyBorder="1" applyAlignment="1" applyProtection="1">
      <alignment horizontal="left" vertical="center" wrapText="1"/>
    </xf>
    <xf numFmtId="0" fontId="2" fillId="9" borderId="26" xfId="0" applyFont="1" applyFill="1" applyBorder="1" applyAlignment="1" applyProtection="1">
      <alignment horizontal="left" vertical="center" wrapText="1"/>
    </xf>
    <xf numFmtId="0" fontId="2" fillId="9" borderId="23" xfId="0" applyFont="1" applyFill="1" applyBorder="1" applyAlignment="1" applyProtection="1">
      <alignment horizontal="left" vertical="center" wrapText="1"/>
    </xf>
    <xf numFmtId="0" fontId="16" fillId="9" borderId="20" xfId="0" applyFont="1" applyFill="1" applyBorder="1" applyAlignment="1" applyProtection="1">
      <alignment horizontal="left" vertical="center"/>
    </xf>
    <xf numFmtId="0" fontId="16" fillId="9" borderId="26" xfId="0" applyFont="1" applyFill="1" applyBorder="1" applyAlignment="1" applyProtection="1">
      <alignment horizontal="left" vertical="center"/>
    </xf>
    <xf numFmtId="0" fontId="16" fillId="9" borderId="23" xfId="0" applyFont="1" applyFill="1" applyBorder="1" applyAlignment="1" applyProtection="1">
      <alignment horizontal="left" vertical="center"/>
    </xf>
    <xf numFmtId="0" fontId="23" fillId="9" borderId="8" xfId="0" applyFont="1" applyFill="1" applyBorder="1" applyAlignment="1" applyProtection="1">
      <alignment horizontal="center" vertical="center" wrapText="1"/>
    </xf>
    <xf numFmtId="0" fontId="23" fillId="9" borderId="11" xfId="0" applyFont="1" applyFill="1" applyBorder="1" applyAlignment="1" applyProtection="1">
      <alignment horizontal="center" vertical="center" wrapText="1"/>
    </xf>
    <xf numFmtId="0" fontId="23" fillId="9" borderId="32" xfId="0" applyFont="1" applyFill="1" applyBorder="1" applyAlignment="1" applyProtection="1">
      <alignment horizontal="center" vertical="center" wrapText="1"/>
    </xf>
    <xf numFmtId="0" fontId="9" fillId="0" borderId="35" xfId="0" applyFont="1" applyFill="1" applyBorder="1" applyAlignment="1" applyProtection="1">
      <alignment horizontal="left" vertical="top" wrapText="1"/>
    </xf>
    <xf numFmtId="0" fontId="9" fillId="0" borderId="36" xfId="0" applyFont="1" applyFill="1" applyBorder="1" applyAlignment="1" applyProtection="1">
      <alignment horizontal="left" vertical="top" wrapText="1"/>
    </xf>
    <xf numFmtId="0" fontId="9" fillId="0" borderId="32" xfId="0" applyFont="1" applyFill="1" applyBorder="1" applyAlignment="1" applyProtection="1">
      <alignment horizontal="left" vertical="top" wrapText="1"/>
    </xf>
    <xf numFmtId="0" fontId="2" fillId="9" borderId="14" xfId="0" applyFont="1" applyFill="1" applyBorder="1" applyAlignment="1" applyProtection="1">
      <alignment horizontal="left" vertical="center" wrapText="1"/>
    </xf>
    <xf numFmtId="0" fontId="2" fillId="9" borderId="15" xfId="0" applyFont="1" applyFill="1" applyBorder="1" applyAlignment="1" applyProtection="1">
      <alignment horizontal="left" vertical="center" wrapText="1"/>
    </xf>
    <xf numFmtId="0" fontId="2" fillId="9" borderId="16" xfId="0" applyFont="1" applyFill="1" applyBorder="1" applyAlignment="1" applyProtection="1">
      <alignment horizontal="left" vertical="center" wrapText="1"/>
    </xf>
    <xf numFmtId="0" fontId="3" fillId="9" borderId="20"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3" xfId="0" applyFont="1" applyFill="1" applyBorder="1" applyAlignment="1" applyProtection="1">
      <alignment horizontal="left" vertical="center" wrapText="1"/>
    </xf>
    <xf numFmtId="0" fontId="19" fillId="9" borderId="10" xfId="0" applyFont="1" applyFill="1" applyBorder="1" applyAlignment="1" applyProtection="1">
      <alignment horizontal="center" vertical="center"/>
    </xf>
    <xf numFmtId="0" fontId="19" fillId="9" borderId="31" xfId="0" applyFont="1" applyFill="1" applyBorder="1" applyAlignment="1" applyProtection="1">
      <alignment horizontal="center" vertical="center"/>
    </xf>
    <xf numFmtId="0" fontId="19" fillId="9" borderId="13" xfId="0" applyFont="1" applyFill="1" applyBorder="1" applyAlignment="1" applyProtection="1">
      <alignment horizontal="center" vertical="center"/>
    </xf>
    <xf numFmtId="0" fontId="2" fillId="0" borderId="5" xfId="0" applyNumberFormat="1" applyFont="1" applyFill="1" applyBorder="1" applyAlignment="1" applyProtection="1">
      <alignment horizontal="left" vertical="center" wrapText="1"/>
    </xf>
    <xf numFmtId="0" fontId="2" fillId="0" borderId="6" xfId="0" applyNumberFormat="1" applyFont="1" applyFill="1" applyBorder="1" applyAlignment="1" applyProtection="1">
      <alignment horizontal="left" vertical="center" wrapText="1"/>
    </xf>
    <xf numFmtId="0" fontId="2" fillId="0" borderId="7" xfId="0" applyNumberFormat="1" applyFont="1" applyFill="1" applyBorder="1" applyAlignment="1" applyProtection="1">
      <alignment horizontal="left" vertical="center" wrapText="1"/>
    </xf>
    <xf numFmtId="0" fontId="9" fillId="0" borderId="14" xfId="0" applyFont="1" applyBorder="1" applyAlignment="1">
      <alignment horizontal="left" vertical="center"/>
    </xf>
    <xf numFmtId="0" fontId="9" fillId="0" borderId="16" xfId="0" applyFont="1" applyBorder="1" applyAlignment="1">
      <alignment horizontal="left" vertical="center"/>
    </xf>
    <xf numFmtId="0" fontId="9" fillId="0" borderId="18" xfId="0" applyFont="1" applyBorder="1" applyAlignment="1">
      <alignment horizontal="left" vertical="center" wrapText="1"/>
    </xf>
    <xf numFmtId="0" fontId="9" fillId="0" borderId="22" xfId="0" applyFont="1" applyBorder="1" applyAlignment="1">
      <alignment horizontal="left" vertical="center" wrapText="1"/>
    </xf>
    <xf numFmtId="0" fontId="9" fillId="0" borderId="59" xfId="0" applyFont="1" applyBorder="1" applyAlignment="1">
      <alignment horizontal="left" vertical="center" wrapText="1"/>
    </xf>
    <xf numFmtId="0" fontId="9" fillId="0" borderId="61" xfId="0" applyFont="1" applyBorder="1" applyAlignment="1">
      <alignment horizontal="left" vertical="center" wrapText="1"/>
    </xf>
    <xf numFmtId="0" fontId="36" fillId="9" borderId="9" xfId="0" applyFont="1" applyFill="1" applyBorder="1" applyAlignment="1" applyProtection="1">
      <alignment horizontal="left" wrapText="1"/>
    </xf>
    <xf numFmtId="0" fontId="36" fillId="9" borderId="0" xfId="0" applyFont="1" applyFill="1" applyBorder="1" applyAlignment="1" applyProtection="1">
      <alignment horizontal="left" wrapText="1"/>
    </xf>
    <xf numFmtId="0" fontId="9" fillId="0" borderId="35" xfId="0" applyFont="1" applyFill="1" applyBorder="1" applyAlignment="1" applyProtection="1">
      <alignment horizontal="left" vertical="center" wrapText="1"/>
    </xf>
    <xf numFmtId="0" fontId="9" fillId="0" borderId="36" xfId="0" applyFont="1" applyFill="1" applyBorder="1" applyAlignment="1" applyProtection="1">
      <alignment horizontal="left" vertical="center" wrapText="1"/>
    </xf>
    <xf numFmtId="0" fontId="9" fillId="0" borderId="37" xfId="0" applyFont="1" applyFill="1" applyBorder="1" applyAlignment="1" applyProtection="1">
      <alignment horizontal="left" vertical="center" wrapText="1"/>
    </xf>
    <xf numFmtId="0" fontId="9" fillId="0" borderId="20" xfId="0" applyFont="1" applyFill="1" applyBorder="1" applyAlignment="1" applyProtection="1">
      <alignment horizontal="left" vertical="center" wrapText="1"/>
    </xf>
    <xf numFmtId="0" fontId="9" fillId="0" borderId="26" xfId="0" applyFont="1" applyFill="1" applyBorder="1" applyAlignment="1" applyProtection="1">
      <alignment horizontal="left" vertical="center" wrapText="1"/>
    </xf>
    <xf numFmtId="0" fontId="9" fillId="0" borderId="23" xfId="0" applyFont="1" applyFill="1" applyBorder="1" applyAlignment="1" applyProtection="1">
      <alignment horizontal="left" vertical="center" wrapText="1"/>
    </xf>
    <xf numFmtId="0" fontId="16" fillId="0" borderId="34"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0" borderId="28" xfId="0" applyFont="1" applyFill="1" applyBorder="1" applyAlignment="1" applyProtection="1">
      <alignment horizontal="left" vertical="center" wrapText="1"/>
    </xf>
    <xf numFmtId="0" fontId="20" fillId="2" borderId="20" xfId="0" applyFont="1" applyFill="1" applyBorder="1" applyAlignment="1" applyProtection="1">
      <alignment horizontal="right" vertical="center" wrapText="1"/>
    </xf>
    <xf numFmtId="0" fontId="20" fillId="2" borderId="26" xfId="0" applyFont="1" applyFill="1" applyBorder="1" applyAlignment="1" applyProtection="1">
      <alignment horizontal="right" vertical="center" wrapText="1"/>
    </xf>
    <xf numFmtId="0" fontId="20" fillId="2" borderId="23" xfId="0" applyFont="1" applyFill="1" applyBorder="1" applyAlignment="1" applyProtection="1">
      <alignment horizontal="right" vertical="center" wrapText="1"/>
    </xf>
    <xf numFmtId="0" fontId="9" fillId="9" borderId="20" xfId="0" applyFont="1" applyFill="1" applyBorder="1" applyAlignment="1" applyProtection="1">
      <alignment horizontal="left" vertical="center" wrapText="1"/>
    </xf>
    <xf numFmtId="0" fontId="9" fillId="9" borderId="26" xfId="0" applyFont="1" applyFill="1" applyBorder="1" applyAlignment="1" applyProtection="1">
      <alignment horizontal="left" vertical="center" wrapText="1"/>
    </xf>
    <xf numFmtId="0" fontId="9" fillId="9" borderId="23" xfId="0" applyFont="1" applyFill="1" applyBorder="1" applyAlignment="1" applyProtection="1">
      <alignment horizontal="left" vertical="center" wrapText="1"/>
    </xf>
    <xf numFmtId="0" fontId="9" fillId="0" borderId="18" xfId="0" applyFont="1" applyBorder="1" applyAlignment="1">
      <alignment horizontal="left" vertical="center"/>
    </xf>
    <xf numFmtId="0" fontId="9" fillId="0" borderId="22" xfId="0" applyFont="1" applyBorder="1" applyAlignment="1">
      <alignment horizontal="left" vertical="center"/>
    </xf>
    <xf numFmtId="0" fontId="9" fillId="0" borderId="59" xfId="0" applyFont="1" applyBorder="1" applyAlignment="1">
      <alignment horizontal="left" vertical="center"/>
    </xf>
    <xf numFmtId="0" fontId="9" fillId="0" borderId="61" xfId="0" applyFont="1" applyBorder="1" applyAlignment="1">
      <alignment horizontal="left" vertical="center"/>
    </xf>
    <xf numFmtId="0" fontId="24" fillId="3" borderId="5" xfId="0" applyFont="1" applyFill="1" applyBorder="1" applyAlignment="1" applyProtection="1">
      <alignment horizontal="left" vertical="top" wrapText="1"/>
      <protection locked="0"/>
    </xf>
    <xf numFmtId="0" fontId="24" fillId="3" borderId="6" xfId="0" applyFont="1" applyFill="1" applyBorder="1" applyAlignment="1" applyProtection="1">
      <alignment horizontal="left" vertical="top" wrapText="1"/>
      <protection locked="0"/>
    </xf>
    <xf numFmtId="0" fontId="24" fillId="3" borderId="7" xfId="0" applyFont="1" applyFill="1" applyBorder="1" applyAlignment="1" applyProtection="1">
      <alignment horizontal="left" vertical="top" wrapText="1"/>
      <protection locked="0"/>
    </xf>
    <xf numFmtId="0" fontId="16" fillId="9" borderId="34"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33" fillId="4" borderId="25" xfId="0" applyFont="1" applyFill="1" applyBorder="1" applyAlignment="1" applyProtection="1">
      <alignment horizontal="left" vertical="center" wrapText="1"/>
      <protection locked="0"/>
    </xf>
    <xf numFmtId="0" fontId="33" fillId="4" borderId="26" xfId="0" applyFont="1" applyFill="1" applyBorder="1" applyAlignment="1" applyProtection="1">
      <alignment horizontal="left" vertical="center" wrapText="1"/>
      <protection locked="0"/>
    </xf>
    <xf numFmtId="0" fontId="33" fillId="4" borderId="23"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top" wrapText="1"/>
    </xf>
    <xf numFmtId="0" fontId="8" fillId="0" borderId="6" xfId="0" applyFont="1" applyFill="1" applyBorder="1" applyAlignment="1" applyProtection="1">
      <alignment horizontal="left" vertical="top" wrapText="1"/>
    </xf>
    <xf numFmtId="0" fontId="8" fillId="0" borderId="7" xfId="0" applyFont="1" applyFill="1" applyBorder="1" applyAlignment="1" applyProtection="1">
      <alignment horizontal="left" vertical="top" wrapText="1"/>
    </xf>
  </cellXfs>
  <cellStyles count="4">
    <cellStyle name="Currency" xfId="1" builtinId="4"/>
    <cellStyle name="Hyperlink" xfId="2" builtinId="8"/>
    <cellStyle name="Normal" xfId="0" builtinId="0"/>
    <cellStyle name="Percent" xfId="3" builtinId="5"/>
  </cellStyles>
  <dxfs count="2">
    <dxf>
      <fill>
        <patternFill>
          <bgColor rgb="FFFFFF00"/>
        </patternFill>
      </fill>
    </dxf>
    <dxf>
      <font>
        <color rgb="FFFF0000"/>
      </font>
    </dxf>
  </dxfs>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5</xdr:row>
          <xdr:rowOff>114300</xdr:rowOff>
        </xdr:from>
        <xdr:to>
          <xdr:col>3</xdr:col>
          <xdr:colOff>335280</xdr:colOff>
          <xdr:row>7</xdr:row>
          <xdr:rowOff>22860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0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xdr:row>
          <xdr:rowOff>289560</xdr:rowOff>
        </xdr:from>
        <xdr:to>
          <xdr:col>3</xdr:col>
          <xdr:colOff>342900</xdr:colOff>
          <xdr:row>8</xdr:row>
          <xdr:rowOff>30480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0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nhousing.gov/homeownership/buy-a-home---refinance.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9AE3E-9C18-47CC-94AE-E13EE2D81713}">
  <sheetPr codeName="Sheet3">
    <tabColor theme="5" tint="0.39997558519241921"/>
  </sheetPr>
  <dimension ref="A1:H34"/>
  <sheetViews>
    <sheetView workbookViewId="0">
      <selection activeCell="C10" sqref="C10:F10"/>
    </sheetView>
  </sheetViews>
  <sheetFormatPr defaultColWidth="9.109375" defaultRowHeight="14.4" x14ac:dyDescent="0.3"/>
  <cols>
    <col min="1" max="1" width="4" style="148" customWidth="1"/>
    <col min="2" max="2" width="49.44140625" style="148" customWidth="1"/>
    <col min="3" max="3" width="7.33203125" style="148" customWidth="1"/>
    <col min="4" max="4" width="5.33203125" style="148" customWidth="1"/>
    <col min="5" max="5" width="45.5546875" style="148" customWidth="1"/>
    <col min="6" max="6" width="24.33203125" style="178" customWidth="1"/>
    <col min="7" max="7" width="3.6640625" style="148" customWidth="1"/>
    <col min="8" max="8" width="20.5546875" style="148" customWidth="1"/>
    <col min="9" max="12" width="9.109375" style="148" customWidth="1"/>
    <col min="13" max="16384" width="9.109375" style="148"/>
  </cols>
  <sheetData>
    <row r="1" spans="1:6" ht="53.4" customHeight="1" x14ac:dyDescent="0.3">
      <c r="A1" s="222" t="s">
        <v>98</v>
      </c>
      <c r="B1" s="223"/>
      <c r="C1" s="223"/>
      <c r="D1" s="223"/>
      <c r="E1" s="223"/>
      <c r="F1" s="224"/>
    </row>
    <row r="2" spans="1:6" ht="14.4" customHeight="1" x14ac:dyDescent="0.3">
      <c r="A2" s="233" t="s">
        <v>103</v>
      </c>
      <c r="B2" s="234"/>
      <c r="C2" s="234"/>
      <c r="D2" s="234"/>
      <c r="E2" s="234"/>
      <c r="F2" s="235"/>
    </row>
    <row r="3" spans="1:6" ht="14.4" customHeight="1" x14ac:dyDescent="0.3">
      <c r="A3" s="236"/>
      <c r="B3" s="237"/>
      <c r="C3" s="237"/>
      <c r="D3" s="237"/>
      <c r="E3" s="237"/>
      <c r="F3" s="238"/>
    </row>
    <row r="4" spans="1:6" ht="14.4" customHeight="1" x14ac:dyDescent="0.3">
      <c r="A4" s="236"/>
      <c r="B4" s="237"/>
      <c r="C4" s="237"/>
      <c r="D4" s="237"/>
      <c r="E4" s="237"/>
      <c r="F4" s="238"/>
    </row>
    <row r="5" spans="1:6" ht="69" customHeight="1" x14ac:dyDescent="0.3">
      <c r="A5" s="239"/>
      <c r="B5" s="240"/>
      <c r="C5" s="240"/>
      <c r="D5" s="240"/>
      <c r="E5" s="240"/>
      <c r="F5" s="241"/>
    </row>
    <row r="6" spans="1:6" ht="12" customHeight="1" thickBot="1" x14ac:dyDescent="0.35">
      <c r="A6" s="149"/>
      <c r="B6" s="150"/>
      <c r="C6" s="150"/>
      <c r="D6" s="150"/>
      <c r="E6" s="150"/>
      <c r="F6" s="151"/>
    </row>
    <row r="7" spans="1:6" ht="24.6" customHeight="1" thickBot="1" x14ac:dyDescent="0.35">
      <c r="A7" s="152"/>
      <c r="B7" s="225" t="s">
        <v>88</v>
      </c>
      <c r="C7" s="211" t="s">
        <v>9</v>
      </c>
      <c r="D7" s="132"/>
      <c r="F7" s="153"/>
    </row>
    <row r="8" spans="1:6" ht="24.6" customHeight="1" thickBot="1" x14ac:dyDescent="0.35">
      <c r="A8" s="152"/>
      <c r="B8" s="226"/>
      <c r="C8" s="211" t="s">
        <v>10</v>
      </c>
      <c r="D8" s="132"/>
      <c r="F8" s="153"/>
    </row>
    <row r="9" spans="1:6" ht="16.95" customHeight="1" x14ac:dyDescent="0.3">
      <c r="A9" s="152"/>
      <c r="B9" s="154"/>
      <c r="C9" s="154"/>
      <c r="D9" s="154"/>
      <c r="E9" s="154"/>
      <c r="F9" s="153"/>
    </row>
    <row r="10" spans="1:6" ht="16.95" customHeight="1" x14ac:dyDescent="0.3">
      <c r="A10" s="152"/>
      <c r="B10" s="196" t="s">
        <v>15</v>
      </c>
      <c r="C10" s="230"/>
      <c r="D10" s="231"/>
      <c r="E10" s="231"/>
      <c r="F10" s="232"/>
    </row>
    <row r="11" spans="1:6" ht="16.95" customHeight="1" x14ac:dyDescent="0.3">
      <c r="A11" s="152"/>
      <c r="B11" s="197" t="s">
        <v>16</v>
      </c>
      <c r="C11" s="230"/>
      <c r="D11" s="231"/>
      <c r="E11" s="231"/>
      <c r="F11" s="232"/>
    </row>
    <row r="12" spans="1:6" ht="16.95" customHeight="1" x14ac:dyDescent="0.3">
      <c r="A12" s="152"/>
      <c r="B12" s="198"/>
      <c r="C12" s="194"/>
      <c r="D12" s="194"/>
      <c r="E12" s="194"/>
      <c r="F12" s="195"/>
    </row>
    <row r="13" spans="1:6" ht="16.95" customHeight="1" x14ac:dyDescent="0.3">
      <c r="A13" s="152"/>
      <c r="B13" s="197" t="s">
        <v>84</v>
      </c>
      <c r="C13" s="230" t="s">
        <v>7</v>
      </c>
      <c r="D13" s="231"/>
      <c r="E13" s="231"/>
      <c r="F13" s="232"/>
    </row>
    <row r="14" spans="1:6" ht="16.95" customHeight="1" thickBot="1" x14ac:dyDescent="0.35">
      <c r="A14" s="152"/>
      <c r="B14" s="154"/>
      <c r="C14" s="154"/>
      <c r="D14" s="154"/>
      <c r="E14" s="154"/>
      <c r="F14" s="153"/>
    </row>
    <row r="15" spans="1:6" ht="31.2" customHeight="1" thickBot="1" x14ac:dyDescent="0.35">
      <c r="A15" s="155"/>
      <c r="B15" s="156" t="s">
        <v>74</v>
      </c>
      <c r="C15" s="227" t="s">
        <v>75</v>
      </c>
      <c r="D15" s="228"/>
      <c r="E15" s="229"/>
      <c r="F15" s="157" t="s">
        <v>82</v>
      </c>
    </row>
    <row r="16" spans="1:6" s="161" customFormat="1" ht="17.399999999999999" customHeight="1" thickBot="1" x14ac:dyDescent="0.35">
      <c r="A16" s="193" t="s">
        <v>76</v>
      </c>
      <c r="B16" s="192"/>
      <c r="C16" s="158"/>
      <c r="D16" s="158"/>
      <c r="E16" s="159"/>
      <c r="F16" s="160"/>
    </row>
    <row r="17" spans="1:8" ht="10.5" customHeight="1" thickBot="1" x14ac:dyDescent="0.35">
      <c r="A17" s="155"/>
      <c r="B17" s="162"/>
      <c r="C17" s="163"/>
      <c r="D17" s="163"/>
      <c r="E17" s="164"/>
      <c r="F17" s="133"/>
    </row>
    <row r="18" spans="1:8" ht="19.2" customHeight="1" x14ac:dyDescent="0.3">
      <c r="A18" s="155"/>
      <c r="B18" s="191" t="s">
        <v>91</v>
      </c>
      <c r="C18" s="251" t="s">
        <v>99</v>
      </c>
      <c r="D18" s="252"/>
      <c r="E18" s="252"/>
      <c r="F18" s="185">
        <f>'1 - Aff Gap'!F39</f>
        <v>0</v>
      </c>
      <c r="G18" s="184" t="s">
        <v>79</v>
      </c>
      <c r="H18" s="165"/>
    </row>
    <row r="19" spans="1:8" ht="16.5" customHeight="1" x14ac:dyDescent="0.3">
      <c r="A19" s="155"/>
      <c r="B19" s="166"/>
      <c r="C19" s="252" t="s">
        <v>81</v>
      </c>
      <c r="D19" s="252"/>
      <c r="E19" s="252"/>
      <c r="F19" s="186">
        <f>'1 - Aff Gap'!F44</f>
        <v>0</v>
      </c>
    </row>
    <row r="20" spans="1:8" ht="16.2" customHeight="1" thickBot="1" x14ac:dyDescent="0.35">
      <c r="A20" s="155"/>
      <c r="B20" s="166"/>
      <c r="C20" s="252" t="s">
        <v>101</v>
      </c>
      <c r="D20" s="252"/>
      <c r="E20" s="252"/>
      <c r="F20" s="187">
        <f>('1 - Aff Gap'!F26*'1 - Aff Gap'!F38)</f>
        <v>0</v>
      </c>
      <c r="G20" s="167" t="s">
        <v>100</v>
      </c>
    </row>
    <row r="21" spans="1:8" ht="25.95" customHeight="1" thickBot="1" x14ac:dyDescent="0.35">
      <c r="A21" s="168"/>
      <c r="B21" s="169"/>
      <c r="C21" s="242" t="s">
        <v>83</v>
      </c>
      <c r="D21" s="242"/>
      <c r="E21" s="242"/>
      <c r="F21" s="188">
        <f>SUM(F18:F20)</f>
        <v>0</v>
      </c>
    </row>
    <row r="22" spans="1:8" ht="16.95" customHeight="1" thickBot="1" x14ac:dyDescent="0.35">
      <c r="A22" s="155"/>
      <c r="B22" s="243" t="s">
        <v>85</v>
      </c>
      <c r="C22" s="244"/>
      <c r="D22" s="244"/>
      <c r="E22" s="244"/>
      <c r="F22" s="189">
        <f>'1 - Aff Gap'!F38</f>
        <v>0</v>
      </c>
    </row>
    <row r="23" spans="1:8" ht="12" customHeight="1" thickBot="1" x14ac:dyDescent="0.35">
      <c r="A23" s="155"/>
      <c r="B23" s="162"/>
      <c r="C23" s="162"/>
      <c r="D23" s="162"/>
      <c r="E23" s="170"/>
      <c r="F23" s="133"/>
    </row>
    <row r="24" spans="1:8" ht="31.2" hidden="1" customHeight="1" thickBot="1" x14ac:dyDescent="0.35">
      <c r="A24" s="248" t="s">
        <v>78</v>
      </c>
      <c r="B24" s="249"/>
      <c r="C24" s="249"/>
      <c r="D24" s="249"/>
      <c r="E24" s="249"/>
      <c r="F24" s="250"/>
    </row>
    <row r="25" spans="1:8" ht="19.2" hidden="1" customHeight="1" thickBot="1" x14ac:dyDescent="0.35">
      <c r="A25" s="155"/>
      <c r="B25" s="191" t="s">
        <v>87</v>
      </c>
      <c r="C25" s="253" t="s">
        <v>77</v>
      </c>
      <c r="D25" s="253"/>
      <c r="E25" s="253"/>
      <c r="F25" s="185">
        <f>('1 - Aff Gap'!F27*'1 - Aff Gap'!F38)</f>
        <v>0</v>
      </c>
    </row>
    <row r="26" spans="1:8" ht="25.2" hidden="1" customHeight="1" thickBot="1" x14ac:dyDescent="0.35">
      <c r="A26" s="155"/>
      <c r="B26" s="171"/>
      <c r="C26" s="242" t="s">
        <v>80</v>
      </c>
      <c r="D26" s="242"/>
      <c r="E26" s="242"/>
      <c r="F26" s="188">
        <f>SUM(F25)</f>
        <v>0</v>
      </c>
    </row>
    <row r="27" spans="1:8" ht="16.95" hidden="1" customHeight="1" thickBot="1" x14ac:dyDescent="0.35">
      <c r="A27" s="155"/>
      <c r="B27" s="243" t="s">
        <v>86</v>
      </c>
      <c r="C27" s="244"/>
      <c r="D27" s="244"/>
      <c r="E27" s="244"/>
      <c r="F27" s="190">
        <f>(IF('1 - Aff Gap'!F27&gt;0,'1 - Aff Gap'!F38,0))</f>
        <v>0</v>
      </c>
    </row>
    <row r="28" spans="1:8" ht="10.5" hidden="1" customHeight="1" thickBot="1" x14ac:dyDescent="0.35">
      <c r="A28" s="155"/>
      <c r="B28" s="172"/>
      <c r="C28" s="172"/>
      <c r="D28" s="172"/>
      <c r="E28" s="172"/>
      <c r="F28" s="173"/>
    </row>
    <row r="29" spans="1:8" ht="31.2" customHeight="1" thickBot="1" x14ac:dyDescent="0.35">
      <c r="A29" s="245" t="s">
        <v>110</v>
      </c>
      <c r="B29" s="246"/>
      <c r="C29" s="246"/>
      <c r="D29" s="246"/>
      <c r="E29" s="247"/>
      <c r="F29" s="174">
        <f>F21+F26</f>
        <v>0</v>
      </c>
    </row>
    <row r="30" spans="1:8" ht="15.6" x14ac:dyDescent="0.3">
      <c r="A30" s="175"/>
      <c r="B30" s="176"/>
      <c r="C30" s="176"/>
      <c r="D30" s="176"/>
      <c r="E30" s="176"/>
      <c r="F30" s="177"/>
    </row>
    <row r="32" spans="1:8" hidden="1" x14ac:dyDescent="0.3">
      <c r="E32" s="148" t="s">
        <v>7</v>
      </c>
    </row>
    <row r="33" spans="5:5" hidden="1" x14ac:dyDescent="0.3">
      <c r="E33" s="148" t="s">
        <v>9</v>
      </c>
    </row>
    <row r="34" spans="5:5" hidden="1" x14ac:dyDescent="0.3">
      <c r="E34" s="148" t="s">
        <v>10</v>
      </c>
    </row>
  </sheetData>
  <sheetProtection algorithmName="SHA-512" hashValue="2DnEha79vu1bFAl7Q1a/Y1f1iWpM5WaehDWTLvzJUHe3H5LrCMx1HG3ILwDPgxrKc2zatJVM9by7OTUiAL2nsw==" saltValue="F7Brg1/v58o3jSUOFzgYjQ==" spinCount="100000" sheet="1" objects="1" scenarios="1" selectLockedCells="1"/>
  <mergeCells count="17">
    <mergeCell ref="C21:E21"/>
    <mergeCell ref="C18:E18"/>
    <mergeCell ref="C19:E19"/>
    <mergeCell ref="C20:E20"/>
    <mergeCell ref="C25:E25"/>
    <mergeCell ref="C26:E26"/>
    <mergeCell ref="B27:E27"/>
    <mergeCell ref="A29:E29"/>
    <mergeCell ref="B22:E22"/>
    <mergeCell ref="A24:F24"/>
    <mergeCell ref="A1:F1"/>
    <mergeCell ref="B7:B8"/>
    <mergeCell ref="C15:E15"/>
    <mergeCell ref="C13:F13"/>
    <mergeCell ref="C10:F10"/>
    <mergeCell ref="C11:F11"/>
    <mergeCell ref="A2:F5"/>
  </mergeCells>
  <dataValidations count="1">
    <dataValidation type="list" allowBlank="1" showInputMessage="1" showErrorMessage="1" sqref="C13:F13" xr:uid="{856D1D84-0F8A-4DCC-A2F6-6C45326195E1}">
      <formula1>$E$32:$E$34</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3</xdr:col>
                    <xdr:colOff>76200</xdr:colOff>
                    <xdr:row>5</xdr:row>
                    <xdr:rowOff>114300</xdr:rowOff>
                  </from>
                  <to>
                    <xdr:col>3</xdr:col>
                    <xdr:colOff>335280</xdr:colOff>
                    <xdr:row>7</xdr:row>
                    <xdr:rowOff>22860</xdr:rowOff>
                  </to>
                </anchor>
              </controlPr>
            </control>
          </mc:Choice>
        </mc:AlternateContent>
        <mc:AlternateContent xmlns:mc="http://schemas.openxmlformats.org/markup-compatibility/2006">
          <mc:Choice Requires="x14">
            <control shapeId="37892" r:id="rId5" name="Check Box 4">
              <controlPr defaultSize="0" autoFill="0" autoLine="0" autoPict="0">
                <anchor moveWithCells="1">
                  <from>
                    <xdr:col>3</xdr:col>
                    <xdr:colOff>76200</xdr:colOff>
                    <xdr:row>6</xdr:row>
                    <xdr:rowOff>289560</xdr:rowOff>
                  </from>
                  <to>
                    <xdr:col>3</xdr:col>
                    <xdr:colOff>342900</xdr:colOff>
                    <xdr:row>8</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39997558519241921"/>
    <pageSetUpPr fitToPage="1"/>
  </sheetPr>
  <dimension ref="A1:AE40"/>
  <sheetViews>
    <sheetView view="pageLayout" zoomScaleNormal="100" workbookViewId="0">
      <selection activeCell="C14" sqref="C14"/>
    </sheetView>
  </sheetViews>
  <sheetFormatPr defaultColWidth="9.109375" defaultRowHeight="13.8" x14ac:dyDescent="0.3"/>
  <cols>
    <col min="1" max="1" width="21" style="25" customWidth="1"/>
    <col min="2" max="2" width="21.109375" style="25" customWidth="1"/>
    <col min="3" max="3" width="15.6640625" style="25" customWidth="1"/>
    <col min="4" max="4" width="15.6640625" style="79" customWidth="1"/>
    <col min="5" max="5" width="15.6640625" style="25" customWidth="1"/>
    <col min="6" max="6" width="3.5546875" style="25" customWidth="1"/>
    <col min="7" max="7" width="19.44140625" style="25" customWidth="1"/>
    <col min="8" max="8" width="28" style="25" customWidth="1"/>
    <col min="9" max="9" width="14.33203125" style="25" customWidth="1"/>
    <col min="10" max="10" width="76.44140625" style="25" bestFit="1" customWidth="1"/>
    <col min="11" max="11" width="9.109375" style="25" customWidth="1"/>
    <col min="12" max="16384" width="9.109375" style="25"/>
  </cols>
  <sheetData>
    <row r="1" spans="1:31" ht="25.2" customHeight="1" thickBot="1" x14ac:dyDescent="0.35">
      <c r="A1" s="258" t="s">
        <v>95</v>
      </c>
      <c r="B1" s="258"/>
      <c r="C1" s="258"/>
      <c r="D1" s="258"/>
      <c r="E1" s="258"/>
      <c r="F1" s="258"/>
      <c r="G1" s="258"/>
      <c r="H1" s="258"/>
      <c r="I1" s="258"/>
    </row>
    <row r="2" spans="1:31" ht="18.75" customHeight="1" thickBot="1" x14ac:dyDescent="0.35">
      <c r="A2" s="83" t="s">
        <v>15</v>
      </c>
      <c r="B2" s="261">
        <f>SUMMARY!C10</f>
        <v>0</v>
      </c>
      <c r="C2" s="262"/>
      <c r="D2" s="262"/>
      <c r="E2" s="263"/>
      <c r="F2" s="48"/>
      <c r="G2" s="94" t="s">
        <v>50</v>
      </c>
      <c r="H2" s="138"/>
      <c r="I2" s="56" t="s">
        <v>17</v>
      </c>
      <c r="J2" s="49"/>
      <c r="L2" s="27"/>
      <c r="M2" s="27"/>
      <c r="N2" s="27"/>
      <c r="O2" s="27"/>
      <c r="P2" s="27"/>
      <c r="Q2" s="27"/>
      <c r="R2" s="27"/>
      <c r="S2" s="27"/>
      <c r="T2" s="27"/>
      <c r="U2" s="27"/>
      <c r="V2" s="27"/>
      <c r="W2" s="27"/>
      <c r="X2" s="27"/>
      <c r="Y2" s="27"/>
      <c r="Z2" s="27"/>
      <c r="AA2" s="27"/>
      <c r="AB2" s="27"/>
      <c r="AC2" s="27"/>
      <c r="AD2" s="27"/>
      <c r="AE2" s="27"/>
    </row>
    <row r="3" spans="1:31" ht="18.75" customHeight="1" thickBot="1" x14ac:dyDescent="0.35">
      <c r="A3" s="84" t="s">
        <v>16</v>
      </c>
      <c r="B3" s="264">
        <f>SUMMARY!C11</f>
        <v>0</v>
      </c>
      <c r="C3" s="265"/>
      <c r="D3" s="265"/>
      <c r="E3" s="266"/>
      <c r="F3" s="50"/>
      <c r="G3" s="62" t="s">
        <v>23</v>
      </c>
      <c r="H3" s="63"/>
      <c r="I3" s="81">
        <f>'1 - Aff Gap'!F22</f>
        <v>0</v>
      </c>
      <c r="J3" s="51"/>
      <c r="L3" s="27"/>
      <c r="M3" s="27"/>
      <c r="N3" s="27"/>
      <c r="O3" s="27"/>
      <c r="P3" s="27"/>
      <c r="Q3" s="27"/>
      <c r="R3" s="27"/>
      <c r="S3" s="27"/>
      <c r="T3" s="27"/>
      <c r="U3" s="27"/>
      <c r="V3" s="27"/>
      <c r="W3" s="27"/>
      <c r="X3" s="27"/>
      <c r="Y3" s="27"/>
      <c r="Z3" s="27"/>
      <c r="AA3" s="27"/>
      <c r="AB3" s="27"/>
      <c r="AC3" s="27"/>
      <c r="AD3" s="27"/>
      <c r="AE3" s="27"/>
    </row>
    <row r="4" spans="1:31" s="30" customFormat="1" ht="18.75" customHeight="1" thickBot="1" x14ac:dyDescent="0.35">
      <c r="A4" s="52"/>
      <c r="B4" s="53"/>
      <c r="C4" s="53"/>
      <c r="D4" s="54"/>
      <c r="E4" s="53"/>
      <c r="F4" s="50"/>
      <c r="G4" s="64" t="s">
        <v>25</v>
      </c>
      <c r="H4" s="65"/>
      <c r="I4" s="81">
        <f>'1 - Aff Gap'!F23</f>
        <v>0</v>
      </c>
      <c r="J4" s="51"/>
      <c r="L4" s="55"/>
      <c r="M4" s="55"/>
      <c r="N4" s="55"/>
      <c r="O4" s="55"/>
      <c r="P4" s="55"/>
      <c r="Q4" s="55"/>
      <c r="R4" s="55"/>
      <c r="S4" s="55"/>
      <c r="T4" s="55"/>
      <c r="U4" s="55"/>
      <c r="V4" s="55"/>
      <c r="W4" s="55"/>
      <c r="X4" s="55"/>
      <c r="Y4" s="55"/>
      <c r="Z4" s="55"/>
      <c r="AA4" s="55"/>
      <c r="AB4" s="55"/>
      <c r="AC4" s="55"/>
      <c r="AD4" s="55"/>
      <c r="AE4" s="55"/>
    </row>
    <row r="5" spans="1:31" s="30" customFormat="1" ht="18.75" customHeight="1" thickBot="1" x14ac:dyDescent="0.35">
      <c r="A5" s="212" t="s">
        <v>94</v>
      </c>
      <c r="B5" s="213">
        <v>0</v>
      </c>
      <c r="C5" s="145"/>
      <c r="D5" s="144"/>
      <c r="E5" s="55"/>
      <c r="F5" s="50"/>
      <c r="G5" s="67" t="s">
        <v>27</v>
      </c>
      <c r="H5" s="68"/>
      <c r="I5" s="81">
        <f>'1 - Aff Gap'!F24</f>
        <v>0</v>
      </c>
      <c r="J5" s="51"/>
      <c r="L5" s="55"/>
      <c r="M5" s="55"/>
      <c r="N5" s="55"/>
      <c r="O5" s="55"/>
      <c r="P5" s="55"/>
      <c r="Q5" s="55"/>
      <c r="R5" s="55"/>
      <c r="S5" s="55"/>
      <c r="T5" s="55"/>
      <c r="U5" s="55"/>
      <c r="V5" s="55"/>
      <c r="W5" s="55"/>
      <c r="X5" s="55"/>
      <c r="Y5" s="55"/>
      <c r="Z5" s="55"/>
      <c r="AA5" s="55"/>
      <c r="AB5" s="55"/>
      <c r="AC5" s="55"/>
      <c r="AD5" s="55"/>
      <c r="AE5" s="55"/>
    </row>
    <row r="6" spans="1:31" s="30" customFormat="1" ht="19.2" customHeight="1" thickBot="1" x14ac:dyDescent="0.35">
      <c r="A6" s="25"/>
      <c r="B6" s="25"/>
      <c r="C6" s="27"/>
      <c r="D6" s="143"/>
      <c r="E6" s="86"/>
      <c r="F6" s="50"/>
      <c r="G6" s="95" t="s">
        <v>59</v>
      </c>
      <c r="H6" s="181"/>
      <c r="I6" s="91">
        <f>'1 - Aff Gap'!F25</f>
        <v>0</v>
      </c>
      <c r="J6" s="51"/>
      <c r="L6" s="55"/>
      <c r="M6" s="55"/>
      <c r="N6" s="55"/>
      <c r="O6" s="55"/>
      <c r="P6" s="55"/>
      <c r="Q6" s="55"/>
      <c r="R6" s="55"/>
      <c r="S6" s="55"/>
      <c r="T6" s="55"/>
      <c r="U6" s="55"/>
      <c r="V6" s="55"/>
      <c r="W6" s="55"/>
      <c r="X6" s="55"/>
      <c r="Y6" s="55"/>
      <c r="Z6" s="55"/>
      <c r="AA6" s="55"/>
      <c r="AB6" s="55"/>
      <c r="AC6" s="55"/>
      <c r="AD6" s="55"/>
      <c r="AE6" s="55"/>
    </row>
    <row r="7" spans="1:31" s="30" customFormat="1" ht="19.2" customHeight="1" thickBot="1" x14ac:dyDescent="0.35">
      <c r="A7" s="267" t="s">
        <v>62</v>
      </c>
      <c r="B7" s="268"/>
      <c r="C7" s="56" t="s">
        <v>17</v>
      </c>
      <c r="D7" s="214" t="s">
        <v>18</v>
      </c>
      <c r="E7" s="206" t="s">
        <v>19</v>
      </c>
      <c r="F7" s="50"/>
      <c r="G7" s="95" t="s">
        <v>102</v>
      </c>
      <c r="H7" s="181"/>
      <c r="I7" s="91">
        <f>'1 - Aff Gap'!F26</f>
        <v>0</v>
      </c>
      <c r="J7" s="51"/>
      <c r="L7" s="55"/>
      <c r="M7" s="55"/>
      <c r="N7" s="55"/>
      <c r="O7" s="55"/>
      <c r="P7" s="55"/>
      <c r="Q7" s="55"/>
      <c r="R7" s="55"/>
      <c r="S7" s="55"/>
      <c r="T7" s="55"/>
      <c r="U7" s="55"/>
      <c r="V7" s="55"/>
      <c r="W7" s="55"/>
      <c r="X7" s="55"/>
      <c r="Y7" s="55"/>
      <c r="Z7" s="55"/>
      <c r="AA7" s="55"/>
      <c r="AB7" s="55"/>
      <c r="AC7" s="55"/>
      <c r="AD7" s="55"/>
      <c r="AE7" s="55"/>
    </row>
    <row r="8" spans="1:31" s="30" customFormat="1" ht="18.75" customHeight="1" x14ac:dyDescent="0.3">
      <c r="A8" s="93" t="s">
        <v>96</v>
      </c>
      <c r="B8" s="63"/>
      <c r="C8" s="81">
        <f>I6</f>
        <v>0</v>
      </c>
      <c r="D8" s="215">
        <v>0</v>
      </c>
      <c r="E8" s="207">
        <f>D8*$B$5</f>
        <v>0</v>
      </c>
      <c r="F8" s="50"/>
      <c r="G8" s="92" t="s">
        <v>32</v>
      </c>
      <c r="H8" s="139"/>
      <c r="I8" s="80">
        <f>'1 - Aff Gap'!F27</f>
        <v>0</v>
      </c>
      <c r="J8" s="51"/>
      <c r="L8" s="55"/>
      <c r="M8" s="55"/>
      <c r="N8" s="55"/>
      <c r="O8" s="55"/>
      <c r="P8" s="55"/>
      <c r="Q8" s="55"/>
      <c r="R8" s="55"/>
      <c r="S8" s="55"/>
      <c r="T8" s="55"/>
      <c r="U8" s="55"/>
      <c r="V8" s="55"/>
      <c r="W8" s="55"/>
      <c r="X8" s="55"/>
      <c r="Y8" s="55"/>
      <c r="Z8" s="55"/>
      <c r="AA8" s="55"/>
      <c r="AB8" s="55"/>
      <c r="AC8" s="55"/>
      <c r="AD8" s="55"/>
      <c r="AE8" s="55"/>
    </row>
    <row r="9" spans="1:31" s="30" customFormat="1" ht="18.75" customHeight="1" x14ac:dyDescent="0.3">
      <c r="A9" s="146" t="s">
        <v>102</v>
      </c>
      <c r="B9" s="147"/>
      <c r="C9" s="81">
        <f>I7</f>
        <v>0</v>
      </c>
      <c r="D9" s="215">
        <v>0</v>
      </c>
      <c r="E9" s="207">
        <f>D9*$B$5</f>
        <v>0</v>
      </c>
      <c r="F9" s="50"/>
      <c r="G9" s="92" t="s">
        <v>33</v>
      </c>
      <c r="H9" s="139"/>
      <c r="I9" s="80">
        <f>'1 - Aff Gap'!F28</f>
        <v>0</v>
      </c>
      <c r="J9" s="51"/>
      <c r="K9" s="55"/>
      <c r="L9" s="55"/>
      <c r="M9" s="55"/>
      <c r="N9" s="55"/>
      <c r="O9" s="55"/>
      <c r="P9" s="55"/>
      <c r="Q9" s="55"/>
      <c r="R9" s="55"/>
      <c r="S9" s="55"/>
      <c r="T9" s="55"/>
      <c r="U9" s="55"/>
      <c r="V9" s="55"/>
      <c r="W9" s="55"/>
      <c r="X9" s="55"/>
      <c r="Y9" s="55"/>
      <c r="Z9" s="55"/>
      <c r="AA9" s="55"/>
      <c r="AB9" s="55"/>
      <c r="AC9" s="55"/>
      <c r="AD9" s="55"/>
      <c r="AE9" s="55"/>
    </row>
    <row r="10" spans="1:31" s="30" customFormat="1" ht="18.75" customHeight="1" thickBot="1" x14ac:dyDescent="0.35">
      <c r="A10" s="95" t="s">
        <v>97</v>
      </c>
      <c r="B10" s="97"/>
      <c r="C10" s="66">
        <f>'1 - Aff Gap'!F42</f>
        <v>0</v>
      </c>
      <c r="D10" s="216">
        <v>0</v>
      </c>
      <c r="E10" s="207">
        <f>D10*$B$5</f>
        <v>0</v>
      </c>
      <c r="F10" s="50"/>
      <c r="G10" s="102" t="s">
        <v>60</v>
      </c>
      <c r="H10" s="103"/>
      <c r="I10" s="80">
        <f>SUM('1 - Aff Gap'!F29:F36)</f>
        <v>0</v>
      </c>
      <c r="J10" s="51"/>
      <c r="K10" s="55"/>
      <c r="L10" s="55"/>
      <c r="M10" s="55"/>
      <c r="N10" s="55"/>
      <c r="O10" s="55"/>
      <c r="P10" s="55"/>
      <c r="Q10" s="55"/>
      <c r="R10" s="55"/>
      <c r="S10" s="55"/>
      <c r="T10" s="55"/>
      <c r="U10" s="55"/>
      <c r="V10" s="55"/>
      <c r="W10" s="55"/>
      <c r="X10" s="55"/>
      <c r="Y10" s="55"/>
      <c r="Z10" s="55"/>
      <c r="AA10" s="55"/>
      <c r="AB10" s="55"/>
      <c r="AC10" s="55"/>
      <c r="AD10" s="55"/>
      <c r="AE10" s="55"/>
    </row>
    <row r="11" spans="1:31" s="30" customFormat="1" ht="18.75" customHeight="1" thickBot="1" x14ac:dyDescent="0.35">
      <c r="A11" s="99" t="s">
        <v>49</v>
      </c>
      <c r="B11" s="98"/>
      <c r="C11" s="11">
        <f>SUM(C8:C10)</f>
        <v>0</v>
      </c>
      <c r="D11" s="11">
        <f>SUM(D8:D10)</f>
        <v>0</v>
      </c>
      <c r="E11" s="12">
        <f>D11*$B$5</f>
        <v>0</v>
      </c>
      <c r="F11" s="50"/>
      <c r="G11" s="101" t="s">
        <v>34</v>
      </c>
      <c r="H11" s="82"/>
      <c r="I11" s="9">
        <f>SUM(I4:I10)</f>
        <v>0</v>
      </c>
      <c r="J11" s="51"/>
      <c r="K11" s="55"/>
      <c r="L11" s="55"/>
      <c r="M11" s="55"/>
      <c r="N11" s="55"/>
      <c r="O11" s="55"/>
      <c r="P11" s="55"/>
      <c r="Q11" s="55"/>
      <c r="R11" s="55"/>
      <c r="S11" s="55"/>
      <c r="T11" s="55"/>
      <c r="U11" s="55"/>
      <c r="V11" s="55"/>
      <c r="W11" s="55"/>
      <c r="X11" s="55"/>
      <c r="Y11" s="55"/>
      <c r="Z11" s="55"/>
      <c r="AA11" s="55"/>
      <c r="AB11" s="55"/>
      <c r="AC11" s="55"/>
      <c r="AD11" s="55"/>
      <c r="AE11" s="55"/>
    </row>
    <row r="12" spans="1:31" s="30" customFormat="1" ht="18" customHeight="1" thickBot="1" x14ac:dyDescent="0.35">
      <c r="A12" s="259" t="s">
        <v>89</v>
      </c>
      <c r="B12" s="260"/>
      <c r="C12" s="217">
        <v>0</v>
      </c>
      <c r="D12" s="217">
        <v>0</v>
      </c>
      <c r="E12" s="86"/>
      <c r="F12" s="50"/>
      <c r="G12" s="25"/>
      <c r="H12" s="25"/>
      <c r="I12" s="26"/>
      <c r="J12" s="51"/>
      <c r="K12" s="55"/>
      <c r="L12" s="55"/>
      <c r="M12" s="55"/>
      <c r="N12" s="55"/>
      <c r="O12" s="55"/>
      <c r="P12" s="55"/>
      <c r="Q12" s="55"/>
      <c r="R12" s="55"/>
      <c r="S12" s="55"/>
      <c r="T12" s="55"/>
      <c r="U12" s="55"/>
      <c r="V12" s="55"/>
      <c r="W12" s="55"/>
      <c r="X12" s="55"/>
      <c r="Y12" s="55"/>
      <c r="Z12" s="55"/>
      <c r="AA12" s="55"/>
      <c r="AB12" s="55"/>
      <c r="AC12" s="55"/>
      <c r="AD12" s="55"/>
      <c r="AE12" s="55"/>
    </row>
    <row r="13" spans="1:31" s="27" customFormat="1" ht="17.399999999999999" customHeight="1" thickBot="1" x14ac:dyDescent="0.35">
      <c r="A13" s="259" t="s">
        <v>20</v>
      </c>
      <c r="B13" s="260"/>
      <c r="C13" s="8" t="e">
        <f>-((C12-(C8+C9))/C12)</f>
        <v>#DIV/0!</v>
      </c>
      <c r="D13" s="8" t="e">
        <f>-((D12-(D8+D9))/D12)</f>
        <v>#DIV/0!</v>
      </c>
      <c r="E13" s="86"/>
      <c r="F13" s="53"/>
      <c r="G13" s="94" t="s">
        <v>51</v>
      </c>
      <c r="H13" s="137"/>
      <c r="I13" s="56" t="s">
        <v>17</v>
      </c>
      <c r="J13" s="53"/>
      <c r="U13" s="57"/>
      <c r="V13" s="57"/>
      <c r="W13" s="57"/>
      <c r="X13" s="57"/>
      <c r="Y13" s="57"/>
      <c r="Z13" s="57"/>
      <c r="AA13" s="57"/>
      <c r="AB13" s="57"/>
      <c r="AC13" s="57"/>
      <c r="AD13" s="57"/>
    </row>
    <row r="14" spans="1:31" s="27" customFormat="1" ht="17.399999999999999" customHeight="1" x14ac:dyDescent="0.3">
      <c r="A14" s="254" t="s">
        <v>111</v>
      </c>
      <c r="B14" s="255"/>
      <c r="C14" s="218">
        <v>0</v>
      </c>
      <c r="D14" s="219">
        <v>0</v>
      </c>
      <c r="E14" s="61"/>
      <c r="F14" s="53"/>
      <c r="G14" s="93" t="s">
        <v>24</v>
      </c>
      <c r="H14" s="63"/>
      <c r="I14" s="81">
        <f>'1 - Aff Gap'!F15</f>
        <v>0</v>
      </c>
      <c r="J14" s="53"/>
      <c r="U14" s="57"/>
      <c r="V14" s="57"/>
      <c r="W14" s="57"/>
      <c r="X14" s="57"/>
      <c r="Y14" s="57"/>
      <c r="Z14" s="57"/>
      <c r="AA14" s="57"/>
      <c r="AB14" s="57"/>
      <c r="AC14" s="57"/>
      <c r="AD14" s="57"/>
    </row>
    <row r="15" spans="1:31" ht="18.75" customHeight="1" thickBot="1" x14ac:dyDescent="0.35">
      <c r="A15" s="256" t="s">
        <v>112</v>
      </c>
      <c r="B15" s="257"/>
      <c r="C15" s="199" t="e">
        <f>-((C14-(C8+C9))/C14)</f>
        <v>#DIV/0!</v>
      </c>
      <c r="D15" s="208" t="e">
        <f>-((D14-(D8+D9))/D14)</f>
        <v>#DIV/0!</v>
      </c>
      <c r="E15" s="85"/>
      <c r="F15" s="57"/>
      <c r="G15" s="95" t="s">
        <v>26</v>
      </c>
      <c r="H15" s="100"/>
      <c r="I15" s="66">
        <f>'1 - Aff Gap'!F16</f>
        <v>0</v>
      </c>
      <c r="J15" s="57"/>
    </row>
    <row r="16" spans="1:31" ht="18.75" customHeight="1" thickBot="1" x14ac:dyDescent="0.35">
      <c r="A16" s="59"/>
      <c r="B16" s="59"/>
      <c r="C16" s="59"/>
      <c r="D16" s="60"/>
      <c r="E16" s="86"/>
      <c r="F16" s="27"/>
      <c r="G16" s="96" t="s">
        <v>28</v>
      </c>
      <c r="H16" s="10"/>
      <c r="I16" s="12">
        <f>SUM(I14:I15)</f>
        <v>0</v>
      </c>
      <c r="J16" s="27"/>
    </row>
    <row r="17" spans="1:10" ht="18.75" customHeight="1" thickBot="1" x14ac:dyDescent="0.35">
      <c r="A17" s="104" t="s">
        <v>61</v>
      </c>
      <c r="B17" s="135" t="s">
        <v>30</v>
      </c>
      <c r="C17" s="135" t="s">
        <v>31</v>
      </c>
      <c r="D17" s="136" t="s">
        <v>21</v>
      </c>
      <c r="E17" s="86"/>
      <c r="F17" s="27"/>
      <c r="J17" s="27"/>
    </row>
    <row r="18" spans="1:10" s="58" customFormat="1" ht="18.75" customHeight="1" x14ac:dyDescent="0.3">
      <c r="A18" s="71" t="str">
        <f>'1 - Leverage'!B6</f>
        <v>Click to Enter</v>
      </c>
      <c r="B18" s="72">
        <f>'1 - Leverage'!D6</f>
        <v>0</v>
      </c>
      <c r="C18" s="73" t="str">
        <f>'1 - Leverage'!A6</f>
        <v>Click to Enter</v>
      </c>
      <c r="D18" s="74" t="str">
        <f>'1 - Leverage'!E6</f>
        <v>Click to Enter</v>
      </c>
      <c r="E18" s="86"/>
      <c r="F18" s="183"/>
      <c r="G18" s="182"/>
      <c r="H18" s="182"/>
      <c r="I18" s="182"/>
    </row>
    <row r="19" spans="1:10" ht="18.600000000000001" customHeight="1" x14ac:dyDescent="0.3">
      <c r="A19" s="75" t="str">
        <f>'1 - Leverage'!B7</f>
        <v>Click to Enter</v>
      </c>
      <c r="B19" s="76">
        <f>'1 - Leverage'!D7</f>
        <v>0</v>
      </c>
      <c r="C19" s="77" t="str">
        <f>'1 - Leverage'!A7</f>
        <v>Click to Enter</v>
      </c>
      <c r="D19" s="78" t="str">
        <f>'1 - Leverage'!E7</f>
        <v>Click to Enter</v>
      </c>
      <c r="E19" s="89"/>
      <c r="F19" s="182"/>
      <c r="G19" s="182"/>
      <c r="H19" s="182"/>
      <c r="I19" s="182"/>
    </row>
    <row r="20" spans="1:10" ht="18.600000000000001" customHeight="1" x14ac:dyDescent="0.3">
      <c r="A20" s="75" t="str">
        <f>'1 - Leverage'!B8</f>
        <v>Click to Enter</v>
      </c>
      <c r="B20" s="76">
        <f>'1 - Leverage'!D8</f>
        <v>0</v>
      </c>
      <c r="C20" s="77" t="str">
        <f>'1 - Leverage'!A8</f>
        <v>Click to Enter</v>
      </c>
      <c r="D20" s="78" t="str">
        <f>'1 - Leverage'!E8</f>
        <v>Click to Enter</v>
      </c>
      <c r="E20" s="89"/>
      <c r="F20" s="182"/>
      <c r="G20" s="182"/>
      <c r="H20" s="182"/>
      <c r="I20" s="182"/>
    </row>
    <row r="21" spans="1:10" ht="18" customHeight="1" x14ac:dyDescent="0.3">
      <c r="A21" s="75" t="str">
        <f>'1 - Leverage'!B9</f>
        <v>Click to Enter</v>
      </c>
      <c r="B21" s="76">
        <f>'1 - Leverage'!D9</f>
        <v>0</v>
      </c>
      <c r="C21" s="77" t="str">
        <f>'1 - Leverage'!A9</f>
        <v>Click to Enter</v>
      </c>
      <c r="D21" s="78" t="str">
        <f>'1 - Leverage'!E9</f>
        <v>Click to Enter</v>
      </c>
      <c r="E21" s="86"/>
      <c r="F21" s="182"/>
      <c r="G21" s="182"/>
      <c r="H21" s="182"/>
      <c r="I21" s="182"/>
    </row>
    <row r="22" spans="1:10" ht="18.75" customHeight="1" x14ac:dyDescent="0.3">
      <c r="A22" s="75" t="str">
        <f>'1 - Leverage'!B10</f>
        <v>Click to Enter</v>
      </c>
      <c r="B22" s="76">
        <f>'1 - Leverage'!D10</f>
        <v>0</v>
      </c>
      <c r="C22" s="77" t="str">
        <f>'1 - Leverage'!A10</f>
        <v>Click to Enter</v>
      </c>
      <c r="D22" s="78" t="str">
        <f>'1 - Leverage'!E10</f>
        <v>Click to Enter</v>
      </c>
      <c r="E22" s="90"/>
      <c r="F22" s="182"/>
      <c r="G22" s="182"/>
      <c r="H22" s="182"/>
      <c r="I22" s="182"/>
    </row>
    <row r="23" spans="1:10" ht="18.75" customHeight="1" x14ac:dyDescent="0.3">
      <c r="A23" s="75" t="str">
        <f>'1 - Leverage'!B11</f>
        <v>Click to Enter</v>
      </c>
      <c r="B23" s="76">
        <f>'1 - Leverage'!D11</f>
        <v>0</v>
      </c>
      <c r="C23" s="77" t="str">
        <f>'1 - Leverage'!A11</f>
        <v>Click to Enter</v>
      </c>
      <c r="D23" s="78" t="str">
        <f>'1 - Leverage'!E11</f>
        <v>Click to Enter</v>
      </c>
      <c r="E23" s="90"/>
      <c r="F23" s="182"/>
      <c r="G23" s="182"/>
      <c r="H23" s="182"/>
      <c r="I23" s="182"/>
    </row>
    <row r="24" spans="1:10" ht="18.75" customHeight="1" x14ac:dyDescent="0.3">
      <c r="A24" s="75" t="str">
        <f>'1 - Leverage'!B12</f>
        <v>Click to Enter</v>
      </c>
      <c r="B24" s="76">
        <f>'1 - Leverage'!D12</f>
        <v>0</v>
      </c>
      <c r="C24" s="77" t="str">
        <f>'1 - Leverage'!A12</f>
        <v>Click to Enter</v>
      </c>
      <c r="D24" s="78" t="str">
        <f>'1 - Leverage'!E12</f>
        <v>Click to Enter</v>
      </c>
      <c r="E24" s="87"/>
      <c r="F24" s="182"/>
      <c r="G24" s="182"/>
      <c r="H24" s="182"/>
      <c r="I24" s="182"/>
    </row>
    <row r="25" spans="1:10" ht="18" customHeight="1" thickBot="1" x14ac:dyDescent="0.35">
      <c r="A25" s="202" t="str">
        <f>'1 - Leverage'!B13</f>
        <v>Click to Enter</v>
      </c>
      <c r="B25" s="203">
        <f>'1 - Leverage'!D13</f>
        <v>0</v>
      </c>
      <c r="C25" s="204" t="str">
        <f>'1 - Leverage'!A13</f>
        <v>Click to Enter</v>
      </c>
      <c r="D25" s="205" t="str">
        <f>'1 - Leverage'!E13</f>
        <v>Click to Enter</v>
      </c>
      <c r="E25" s="87"/>
    </row>
    <row r="26" spans="1:10" ht="19.95" customHeight="1" x14ac:dyDescent="0.3">
      <c r="D26" s="25"/>
      <c r="E26" s="87"/>
    </row>
    <row r="27" spans="1:10" ht="18.75" customHeight="1" x14ac:dyDescent="0.3">
      <c r="A27" s="180"/>
      <c r="B27" s="180"/>
      <c r="C27" s="180"/>
      <c r="D27" s="30"/>
      <c r="E27" s="87"/>
    </row>
    <row r="28" spans="1:10" ht="18.75" customHeight="1" x14ac:dyDescent="0.3">
      <c r="D28" s="25"/>
      <c r="E28" s="87"/>
      <c r="F28" s="27"/>
    </row>
    <row r="29" spans="1:10" ht="18.75" customHeight="1" x14ac:dyDescent="0.3">
      <c r="D29" s="25"/>
      <c r="E29" s="88"/>
      <c r="F29" s="27"/>
    </row>
    <row r="30" spans="1:10" ht="18.75" customHeight="1" x14ac:dyDescent="0.3">
      <c r="D30" s="25"/>
      <c r="F30" s="27"/>
    </row>
    <row r="31" spans="1:10" s="58" customFormat="1" ht="18.75" customHeight="1" x14ac:dyDescent="0.3">
      <c r="A31" s="25"/>
      <c r="B31" s="25"/>
      <c r="C31" s="25"/>
      <c r="D31" s="25"/>
      <c r="E31" s="25"/>
      <c r="F31" s="57"/>
      <c r="G31" s="25"/>
      <c r="H31" s="25"/>
      <c r="I31" s="25"/>
      <c r="J31" s="69"/>
    </row>
    <row r="32" spans="1:10" ht="18.75" customHeight="1" x14ac:dyDescent="0.3">
      <c r="F32" s="27"/>
      <c r="J32" s="70"/>
    </row>
    <row r="33" spans="6:10" ht="18.75" customHeight="1" x14ac:dyDescent="0.3">
      <c r="F33" s="27"/>
      <c r="J33" s="70"/>
    </row>
    <row r="34" spans="6:10" ht="18.75" customHeight="1" x14ac:dyDescent="0.3">
      <c r="F34" s="27"/>
      <c r="J34" s="70"/>
    </row>
    <row r="35" spans="6:10" ht="18.75" customHeight="1" x14ac:dyDescent="0.3">
      <c r="F35" s="27"/>
      <c r="J35" s="70"/>
    </row>
    <row r="36" spans="6:10" ht="18.75" customHeight="1" x14ac:dyDescent="0.3">
      <c r="F36" s="27"/>
    </row>
    <row r="37" spans="6:10" ht="18.75" customHeight="1" x14ac:dyDescent="0.3">
      <c r="F37" s="27"/>
    </row>
    <row r="38" spans="6:10" ht="18.75" customHeight="1" x14ac:dyDescent="0.3">
      <c r="F38" s="27"/>
    </row>
    <row r="39" spans="6:10" ht="18.75" customHeight="1" x14ac:dyDescent="0.3">
      <c r="F39" s="27"/>
    </row>
    <row r="40" spans="6:10" ht="18.75" customHeight="1" x14ac:dyDescent="0.3"/>
  </sheetData>
  <sheetProtection algorithmName="SHA-512" hashValue="wbA68Zmf1XlTmVxCe5Fco/y1b3WwZMBDK3hm8SAP+oNJcSwmsIH63tPnp676nyvsZWqLVhF8Pwwh69uNP/+pFA==" saltValue="xPOHxHamqlIfr8821Nq6UA==" spinCount="100000" sheet="1" objects="1" scenarios="1" selectLockedCells="1"/>
  <mergeCells count="8">
    <mergeCell ref="A14:B14"/>
    <mergeCell ref="A15:B15"/>
    <mergeCell ref="A1:I1"/>
    <mergeCell ref="A12:B12"/>
    <mergeCell ref="A13:B13"/>
    <mergeCell ref="B2:E2"/>
    <mergeCell ref="B3:E3"/>
    <mergeCell ref="A7:B7"/>
  </mergeCells>
  <conditionalFormatting sqref="C15:D15">
    <cfRule type="cellIs" dxfId="1" priority="1" operator="greaterThan">
      <formula>0</formula>
    </cfRule>
  </conditionalFormatting>
  <dataValidations count="7">
    <dataValidation allowBlank="1" showErrorMessage="1" sqref="E6" xr:uid="{00000000-0002-0000-0000-000000000000}"/>
    <dataValidation allowBlank="1" prompt="Delete committed/pending source fields that are not used. Select source fields A-D, right click delete, &quot;shift cells up&quot; option. If you need to add another source field: select A-D, right click to insert, &quot;shift cells down&quot; option." sqref="G10" xr:uid="{00000000-0002-0000-0000-000001000000}"/>
    <dataValidation allowBlank="1" showInputMessage="1" showErrorMessage="1" prompt="Use Line 17 on Affordability Gap worksheet" sqref="G3" xr:uid="{00000000-0002-0000-0000-000002000000}"/>
    <dataValidation allowBlank="1" sqref="D6 E7:E11" xr:uid="{00000000-0002-0000-0000-000006000000}"/>
    <dataValidation errorStyle="information" allowBlank="1" showInputMessage="1" showErrorMessage="1" promptTitle="Do Not Use with CLT Requests" prompt="The Impact Fund Historical 80th Percentile is not applicable to CLT requests. Please disregard this field for CLT proposals." sqref="C12" xr:uid="{FFE4362C-205C-479C-80D8-891387C2AC7D}"/>
    <dataValidation allowBlank="1" showInputMessage="1" showErrorMessage="1" promptTitle="Do Not Use with CLT Requests" prompt="The Impact Fund Historical 80th Percentile is not applicable to CLT requests. Please disregard this field for CLT proposals." sqref="D12 D14" xr:uid="{B27361E9-A6AB-43C6-AF3B-E51E3C03727A}"/>
    <dataValidation errorStyle="information" allowBlank="1" showErrorMessage="1" promptTitle="Do Not Use with CLT Requests" prompt="The Impact Fund Historical 80th Percentile is not applicable to CLT requests. Please disregard this field for CLT proposals." sqref="C14" xr:uid="{88068998-00B6-4E87-8F01-8E49CB6545E4}"/>
  </dataValidations>
  <printOptions horizontalCentered="1"/>
  <pageMargins left="0.25" right="0.25" top="0.25" bottom="0.25" header="0.3" footer="0.3"/>
  <pageSetup paperSize="17" scale="86" orientation="portrait"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39997558519241921"/>
    <pageSetUpPr fitToPage="1"/>
  </sheetPr>
  <dimension ref="A1:H33"/>
  <sheetViews>
    <sheetView showGridLines="0" zoomScaleNormal="100" zoomScaleSheetLayoutView="80" workbookViewId="0">
      <selection activeCell="C6" sqref="C6"/>
    </sheetView>
  </sheetViews>
  <sheetFormatPr defaultColWidth="9.109375" defaultRowHeight="13.8" x14ac:dyDescent="0.25"/>
  <cols>
    <col min="1" max="1" width="28.6640625" style="1" customWidth="1"/>
    <col min="2" max="2" width="33.6640625" style="1" customWidth="1"/>
    <col min="3" max="3" width="37" style="1" customWidth="1"/>
    <col min="4" max="4" width="22.44140625" style="1" customWidth="1"/>
    <col min="5" max="5" width="18.6640625" style="1" customWidth="1"/>
    <col min="6" max="6" width="46" style="1" customWidth="1"/>
    <col min="7" max="7" width="39.88671875" style="43" bestFit="1" customWidth="1"/>
    <col min="8" max="8" width="28.6640625" style="1" bestFit="1" customWidth="1"/>
    <col min="9" max="9" width="28.88671875" style="1" customWidth="1"/>
    <col min="10" max="14" width="9.109375" style="1" customWidth="1"/>
    <col min="15" max="16384" width="9.109375" style="1"/>
  </cols>
  <sheetData>
    <row r="1" spans="1:8" ht="18" x14ac:dyDescent="0.25">
      <c r="A1" s="273" t="s">
        <v>91</v>
      </c>
      <c r="B1" s="274"/>
      <c r="C1" s="274"/>
      <c r="D1" s="274"/>
      <c r="E1" s="274"/>
      <c r="F1" s="275"/>
    </row>
    <row r="2" spans="1:8" ht="22.5" customHeight="1" thickBot="1" x14ac:dyDescent="0.3">
      <c r="A2" s="276" t="s">
        <v>46</v>
      </c>
      <c r="B2" s="277"/>
      <c r="C2" s="277"/>
      <c r="D2" s="277"/>
      <c r="E2" s="277"/>
      <c r="F2" s="278"/>
    </row>
    <row r="3" spans="1:8" ht="111" customHeight="1" x14ac:dyDescent="0.25">
      <c r="A3" s="279" t="s">
        <v>104</v>
      </c>
      <c r="B3" s="280"/>
      <c r="C3" s="280"/>
      <c r="D3" s="280"/>
      <c r="E3" s="280"/>
      <c r="F3" s="281"/>
      <c r="G3" s="44"/>
    </row>
    <row r="4" spans="1:8" ht="1.2" customHeight="1" thickBot="1" x14ac:dyDescent="0.3">
      <c r="A4" s="13"/>
      <c r="B4" s="20"/>
      <c r="C4" s="20"/>
      <c r="D4" s="20"/>
      <c r="E4" s="20"/>
      <c r="F4" s="20"/>
    </row>
    <row r="5" spans="1:8" ht="61.95" customHeight="1" thickBot="1" x14ac:dyDescent="0.3">
      <c r="A5" s="22" t="s">
        <v>0</v>
      </c>
      <c r="B5" s="22" t="s">
        <v>29</v>
      </c>
      <c r="C5" s="23" t="s">
        <v>66</v>
      </c>
      <c r="D5" s="23" t="s">
        <v>64</v>
      </c>
      <c r="E5" s="23" t="s">
        <v>47</v>
      </c>
      <c r="F5" s="23" t="s">
        <v>65</v>
      </c>
      <c r="H5" s="24"/>
    </row>
    <row r="6" spans="1:8" ht="20.100000000000001" customHeight="1" x14ac:dyDescent="0.25">
      <c r="A6" s="35" t="s">
        <v>7</v>
      </c>
      <c r="B6" s="36" t="s">
        <v>7</v>
      </c>
      <c r="C6" s="34"/>
      <c r="D6" s="15">
        <v>0</v>
      </c>
      <c r="E6" s="16" t="s">
        <v>7</v>
      </c>
      <c r="F6" s="21"/>
    </row>
    <row r="7" spans="1:8" ht="20.100000000000001" customHeight="1" x14ac:dyDescent="0.25">
      <c r="A7" s="35" t="s">
        <v>7</v>
      </c>
      <c r="B7" s="36" t="s">
        <v>7</v>
      </c>
      <c r="C7" s="34"/>
      <c r="D7" s="17">
        <v>0</v>
      </c>
      <c r="E7" s="16" t="s">
        <v>7</v>
      </c>
      <c r="F7" s="21"/>
    </row>
    <row r="8" spans="1:8" ht="20.100000000000001" customHeight="1" x14ac:dyDescent="0.25">
      <c r="A8" s="35" t="s">
        <v>7</v>
      </c>
      <c r="B8" s="36" t="s">
        <v>7</v>
      </c>
      <c r="C8" s="34"/>
      <c r="D8" s="17">
        <v>0</v>
      </c>
      <c r="E8" s="16" t="s">
        <v>7</v>
      </c>
      <c r="F8" s="21"/>
    </row>
    <row r="9" spans="1:8" ht="20.100000000000001" customHeight="1" x14ac:dyDescent="0.25">
      <c r="A9" s="35" t="s">
        <v>7</v>
      </c>
      <c r="B9" s="36" t="s">
        <v>7</v>
      </c>
      <c r="C9" s="34"/>
      <c r="D9" s="17">
        <v>0</v>
      </c>
      <c r="E9" s="16" t="s">
        <v>7</v>
      </c>
      <c r="F9" s="21"/>
    </row>
    <row r="10" spans="1:8" ht="20.100000000000001" customHeight="1" x14ac:dyDescent="0.25">
      <c r="A10" s="35" t="s">
        <v>7</v>
      </c>
      <c r="B10" s="36" t="s">
        <v>7</v>
      </c>
      <c r="C10" s="34"/>
      <c r="D10" s="17">
        <v>0</v>
      </c>
      <c r="E10" s="16" t="s">
        <v>7</v>
      </c>
      <c r="F10" s="21"/>
    </row>
    <row r="11" spans="1:8" ht="20.100000000000001" customHeight="1" x14ac:dyDescent="0.25">
      <c r="A11" s="35" t="s">
        <v>7</v>
      </c>
      <c r="B11" s="36" t="s">
        <v>7</v>
      </c>
      <c r="C11" s="34"/>
      <c r="D11" s="17">
        <v>0</v>
      </c>
      <c r="E11" s="16" t="s">
        <v>7</v>
      </c>
      <c r="F11" s="21"/>
      <c r="H11" s="3"/>
    </row>
    <row r="12" spans="1:8" ht="20.100000000000001" customHeight="1" x14ac:dyDescent="0.25">
      <c r="A12" s="35" t="s">
        <v>7</v>
      </c>
      <c r="B12" s="36" t="s">
        <v>7</v>
      </c>
      <c r="C12" s="34"/>
      <c r="D12" s="18">
        <v>0</v>
      </c>
      <c r="E12" s="16" t="s">
        <v>7</v>
      </c>
      <c r="F12" s="21"/>
      <c r="H12" s="3"/>
    </row>
    <row r="13" spans="1:8" ht="20.100000000000001" customHeight="1" thickBot="1" x14ac:dyDescent="0.3">
      <c r="A13" s="35" t="s">
        <v>7</v>
      </c>
      <c r="B13" s="36" t="s">
        <v>7</v>
      </c>
      <c r="C13" s="34"/>
      <c r="D13" s="17">
        <v>0</v>
      </c>
      <c r="E13" s="16" t="s">
        <v>7</v>
      </c>
      <c r="F13" s="21"/>
      <c r="H13" s="3"/>
    </row>
    <row r="14" spans="1:8" ht="24" customHeight="1" thickBot="1" x14ac:dyDescent="0.3">
      <c r="A14" s="14"/>
      <c r="B14" s="26"/>
      <c r="C14" s="45" t="s">
        <v>12</v>
      </c>
      <c r="D14" s="38">
        <f>SUM(D6:D13)</f>
        <v>0</v>
      </c>
      <c r="E14" s="26"/>
      <c r="F14" s="26"/>
      <c r="H14" s="3"/>
    </row>
    <row r="15" spans="1:8" ht="11.25" customHeight="1" x14ac:dyDescent="0.25">
      <c r="A15" s="3"/>
      <c r="B15" s="27"/>
      <c r="C15" s="28"/>
      <c r="D15" s="29"/>
      <c r="E15" s="27"/>
      <c r="F15" s="27"/>
      <c r="H15" s="3"/>
    </row>
    <row r="16" spans="1:8" ht="7.8" hidden="1" customHeight="1" x14ac:dyDescent="0.25">
      <c r="A16" s="3"/>
      <c r="B16" s="3"/>
      <c r="C16" s="3"/>
      <c r="D16" s="3"/>
      <c r="E16" s="3"/>
      <c r="F16" s="3"/>
    </row>
    <row r="17" spans="1:6" ht="15" customHeight="1" thickBot="1" x14ac:dyDescent="0.3">
      <c r="A17" s="269" t="s">
        <v>8</v>
      </c>
      <c r="B17" s="269"/>
      <c r="C17" s="269"/>
      <c r="D17" s="269"/>
      <c r="E17" s="269"/>
      <c r="F17" s="269"/>
    </row>
    <row r="18" spans="1:6" ht="94.95" customHeight="1" thickBot="1" x14ac:dyDescent="0.3">
      <c r="A18" s="270"/>
      <c r="B18" s="271"/>
      <c r="C18" s="271"/>
      <c r="D18" s="271"/>
      <c r="E18" s="271"/>
      <c r="F18" s="272"/>
    </row>
    <row r="19" spans="1:6" x14ac:dyDescent="0.25">
      <c r="A19" s="4"/>
      <c r="B19" s="4"/>
      <c r="C19" s="4"/>
      <c r="D19" s="4"/>
      <c r="E19" s="4"/>
    </row>
    <row r="20" spans="1:6" x14ac:dyDescent="0.25">
      <c r="A20" s="4"/>
      <c r="B20" s="4"/>
      <c r="C20" s="4"/>
      <c r="D20" s="4"/>
      <c r="E20" s="4"/>
    </row>
    <row r="21" spans="1:6" hidden="1" x14ac:dyDescent="0.25">
      <c r="A21" s="4"/>
      <c r="B21" s="4"/>
      <c r="C21" s="4"/>
      <c r="D21" s="4"/>
      <c r="E21" s="4"/>
    </row>
    <row r="22" spans="1:6" ht="13.95" hidden="1" customHeight="1" x14ac:dyDescent="0.25">
      <c r="A22" s="1" t="s">
        <v>35</v>
      </c>
      <c r="B22" s="1" t="s">
        <v>29</v>
      </c>
      <c r="C22" s="1" t="s">
        <v>48</v>
      </c>
    </row>
    <row r="23" spans="1:6" ht="13.95" hidden="1" customHeight="1" x14ac:dyDescent="0.25">
      <c r="A23" s="2" t="s">
        <v>7</v>
      </c>
      <c r="B23" s="2" t="s">
        <v>7</v>
      </c>
      <c r="C23" s="2" t="s">
        <v>7</v>
      </c>
    </row>
    <row r="24" spans="1:6" ht="13.95" hidden="1" customHeight="1" x14ac:dyDescent="0.25">
      <c r="A24" s="2" t="s">
        <v>36</v>
      </c>
      <c r="B24" s="2" t="s">
        <v>3</v>
      </c>
      <c r="C24" s="2" t="s">
        <v>9</v>
      </c>
    </row>
    <row r="25" spans="1:6" ht="13.95" hidden="1" customHeight="1" x14ac:dyDescent="0.25">
      <c r="A25" s="2" t="s">
        <v>93</v>
      </c>
      <c r="B25" s="2" t="s">
        <v>4</v>
      </c>
      <c r="C25" s="2" t="s">
        <v>10</v>
      </c>
    </row>
    <row r="26" spans="1:6" ht="13.95" hidden="1" customHeight="1" x14ac:dyDescent="0.25">
      <c r="B26" s="2" t="s">
        <v>5</v>
      </c>
    </row>
    <row r="27" spans="1:6" ht="13.95" hidden="1" customHeight="1" x14ac:dyDescent="0.25">
      <c r="A27" s="46"/>
      <c r="B27" s="2" t="s">
        <v>6</v>
      </c>
    </row>
    <row r="28" spans="1:6" ht="13.95" hidden="1" customHeight="1" x14ac:dyDescent="0.25">
      <c r="A28" s="2"/>
      <c r="B28" s="2" t="s">
        <v>2</v>
      </c>
    </row>
    <row r="29" spans="1:6" ht="13.95" hidden="1" customHeight="1" x14ac:dyDescent="0.25">
      <c r="A29" s="2"/>
      <c r="B29" s="2" t="s">
        <v>1</v>
      </c>
    </row>
    <row r="30" spans="1:6" ht="13.95" hidden="1" customHeight="1" x14ac:dyDescent="0.25">
      <c r="A30" s="2"/>
      <c r="B30" s="2" t="s">
        <v>13</v>
      </c>
    </row>
    <row r="31" spans="1:6" ht="13.95" hidden="1" customHeight="1" x14ac:dyDescent="0.25">
      <c r="A31" s="2"/>
      <c r="B31" s="2" t="s">
        <v>113</v>
      </c>
    </row>
    <row r="32" spans="1:6" ht="13.95" hidden="1" customHeight="1" x14ac:dyDescent="0.25">
      <c r="B32" s="2" t="s">
        <v>40</v>
      </c>
    </row>
    <row r="33" hidden="1" x14ac:dyDescent="0.25"/>
  </sheetData>
  <sheetProtection algorithmName="SHA-512" hashValue="0aQsUyIHujmJkAR2dbdI7CsfxGRh/IZHuiDaF2wfMjkGR9D4AmQ7VeLMw35KRqenaGbQCdepBx0V3x/vvMAKkg==" saltValue="gl5BNYFnkJSyCFUCMW0NcQ==" spinCount="100000" sheet="1" objects="1" scenarios="1" selectLockedCells="1"/>
  <mergeCells count="5">
    <mergeCell ref="A17:F17"/>
    <mergeCell ref="A18:F18"/>
    <mergeCell ref="A1:F1"/>
    <mergeCell ref="A2:F2"/>
    <mergeCell ref="A3:F3"/>
  </mergeCells>
  <dataValidations count="4">
    <dataValidation type="list" allowBlank="1" showInputMessage="1" showErrorMessage="1" sqref="E6:E13" xr:uid="{00000000-0002-0000-0100-000002000000}">
      <formula1>$C$23:$C$25</formula1>
    </dataValidation>
    <dataValidation type="list" allowBlank="1" showInputMessage="1" showErrorMessage="1" sqref="B6:B13" xr:uid="{00000000-0002-0000-0100-000000000000}">
      <formula1>$B$23:$B$32</formula1>
    </dataValidation>
    <dataValidation allowBlank="1" showInputMessage="1" showErrorMessage="1" error="Enter whole numbers only" sqref="D6:D13" xr:uid="{9BCAEC5C-0768-4430-B056-BDF7E763D453}"/>
    <dataValidation type="list" allowBlank="1" showInputMessage="1" showErrorMessage="1" sqref="A6:A13" xr:uid="{7C909F9C-E2AC-47B7-8965-105D556C7D30}">
      <formula1>$A$23:$A$25</formula1>
    </dataValidation>
  </dataValidations>
  <printOptions horizontalCentered="1" verticalCentered="1"/>
  <pageMargins left="0.25" right="0.25" top="0.25" bottom="0.25" header="0.25" footer="0.25"/>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6" tint="0.39997558519241921"/>
  </sheetPr>
  <dimension ref="A1:K53"/>
  <sheetViews>
    <sheetView tabSelected="1" topLeftCell="A37" zoomScaleNormal="100" workbookViewId="0">
      <selection activeCell="A47" sqref="A47:F47"/>
    </sheetView>
  </sheetViews>
  <sheetFormatPr defaultColWidth="9.109375" defaultRowHeight="13.8" x14ac:dyDescent="0.3"/>
  <cols>
    <col min="1" max="1" width="19.88671875" style="105" customWidth="1"/>
    <col min="2" max="2" width="9.109375" style="105" customWidth="1"/>
    <col min="3" max="3" width="26.33203125" style="105" customWidth="1"/>
    <col min="4" max="4" width="14.44140625" style="105" customWidth="1"/>
    <col min="5" max="5" width="18.6640625" style="105" customWidth="1"/>
    <col min="6" max="6" width="21.109375" style="105" customWidth="1"/>
    <col min="7" max="7" width="8.33203125" style="105" customWidth="1"/>
    <col min="8" max="8" width="9.44140625" style="105" customWidth="1"/>
    <col min="9" max="16384" width="9.109375" style="105"/>
  </cols>
  <sheetData>
    <row r="1" spans="1:7" ht="18" x14ac:dyDescent="0.3">
      <c r="A1" s="300" t="s">
        <v>92</v>
      </c>
      <c r="B1" s="301"/>
      <c r="C1" s="301"/>
      <c r="D1" s="301"/>
      <c r="E1" s="301"/>
      <c r="F1" s="302"/>
    </row>
    <row r="2" spans="1:7" ht="19.95" customHeight="1" thickBot="1" x14ac:dyDescent="0.35">
      <c r="A2" s="312" t="s">
        <v>56</v>
      </c>
      <c r="B2" s="313"/>
      <c r="C2" s="313"/>
      <c r="D2" s="313"/>
      <c r="E2" s="313"/>
      <c r="F2" s="314"/>
    </row>
    <row r="3" spans="1:7" ht="124.2" customHeight="1" thickBot="1" x14ac:dyDescent="0.35">
      <c r="A3" s="315" t="s">
        <v>90</v>
      </c>
      <c r="B3" s="316"/>
      <c r="C3" s="316"/>
      <c r="D3" s="316"/>
      <c r="E3" s="316"/>
      <c r="F3" s="317"/>
    </row>
    <row r="4" spans="1:7" s="106" customFormat="1" ht="15" thickBot="1" x14ac:dyDescent="0.35">
      <c r="A4" s="115"/>
      <c r="B4" s="115"/>
      <c r="C4" s="116"/>
    </row>
    <row r="5" spans="1:7" s="107" customFormat="1" ht="18" customHeight="1" thickBot="1" x14ac:dyDescent="0.35">
      <c r="A5" s="285" t="s">
        <v>52</v>
      </c>
      <c r="B5" s="286"/>
      <c r="C5" s="287"/>
      <c r="D5" s="134"/>
      <c r="E5" s="118"/>
      <c r="F5" s="118"/>
    </row>
    <row r="6" spans="1:7" ht="20.399999999999999" customHeight="1" x14ac:dyDescent="0.3">
      <c r="A6" s="318" t="s">
        <v>105</v>
      </c>
      <c r="B6" s="319"/>
      <c r="C6" s="201"/>
      <c r="D6" s="117"/>
      <c r="E6" s="117"/>
      <c r="F6" s="108"/>
    </row>
    <row r="7" spans="1:7" ht="20.399999999999999" customHeight="1" x14ac:dyDescent="0.3">
      <c r="A7" s="341" t="s">
        <v>106</v>
      </c>
      <c r="B7" s="342"/>
      <c r="C7" s="39">
        <v>0</v>
      </c>
      <c r="D7" s="117"/>
      <c r="E7" s="117"/>
      <c r="F7" s="108"/>
    </row>
    <row r="8" spans="1:7" ht="20.399999999999999" customHeight="1" thickBot="1" x14ac:dyDescent="0.35">
      <c r="A8" s="343" t="s">
        <v>107</v>
      </c>
      <c r="B8" s="344"/>
      <c r="C8" s="200">
        <v>0</v>
      </c>
      <c r="D8" s="117"/>
      <c r="E8" s="117"/>
      <c r="F8" s="108"/>
    </row>
    <row r="9" spans="1:7" s="108" customFormat="1" ht="20.399999999999999" customHeight="1" thickBot="1" x14ac:dyDescent="0.35">
      <c r="A9" s="220"/>
      <c r="B9" s="221"/>
      <c r="C9" s="117"/>
      <c r="D9" s="117"/>
      <c r="E9" s="117"/>
    </row>
    <row r="10" spans="1:7" s="108" customFormat="1" ht="20.399999999999999" customHeight="1" thickBot="1" x14ac:dyDescent="0.35">
      <c r="A10" s="285" t="s">
        <v>52</v>
      </c>
      <c r="B10" s="286"/>
      <c r="C10" s="287"/>
      <c r="D10" s="117"/>
      <c r="E10" s="117"/>
    </row>
    <row r="11" spans="1:7" s="108" customFormat="1" ht="38.4" customHeight="1" x14ac:dyDescent="0.3">
      <c r="A11" s="320" t="s">
        <v>108</v>
      </c>
      <c r="B11" s="321"/>
      <c r="C11" s="39">
        <v>0</v>
      </c>
      <c r="D11" s="117"/>
      <c r="E11" s="117"/>
    </row>
    <row r="12" spans="1:7" s="108" customFormat="1" ht="38.4" customHeight="1" thickBot="1" x14ac:dyDescent="0.35">
      <c r="A12" s="322" t="s">
        <v>109</v>
      </c>
      <c r="B12" s="323"/>
      <c r="C12" s="200">
        <v>0</v>
      </c>
      <c r="D12" s="117"/>
      <c r="E12" s="117"/>
    </row>
    <row r="13" spans="1:7" s="108" customFormat="1" ht="20.399999999999999" customHeight="1" thickBot="1" x14ac:dyDescent="0.35">
      <c r="A13" s="117"/>
      <c r="B13" s="117"/>
      <c r="C13" s="117"/>
      <c r="D13" s="117"/>
      <c r="E13" s="117"/>
    </row>
    <row r="14" spans="1:7" s="109" customFormat="1" ht="18.75" customHeight="1" thickBot="1" x14ac:dyDescent="0.35">
      <c r="A14" s="288" t="s">
        <v>67</v>
      </c>
      <c r="B14" s="289"/>
      <c r="C14" s="289"/>
      <c r="D14" s="289"/>
      <c r="E14" s="289"/>
      <c r="F14" s="290"/>
    </row>
    <row r="15" spans="1:7" ht="18.75" customHeight="1" x14ac:dyDescent="0.3">
      <c r="A15" s="306" t="s">
        <v>58</v>
      </c>
      <c r="B15" s="307"/>
      <c r="C15" s="307"/>
      <c r="D15" s="307"/>
      <c r="E15" s="308"/>
      <c r="F15" s="141">
        <v>0</v>
      </c>
      <c r="G15" s="110"/>
    </row>
    <row r="16" spans="1:7" ht="18.75" customHeight="1" x14ac:dyDescent="0.3">
      <c r="A16" s="294" t="s">
        <v>26</v>
      </c>
      <c r="B16" s="295"/>
      <c r="C16" s="295"/>
      <c r="D16" s="295"/>
      <c r="E16" s="296"/>
      <c r="F16" s="39">
        <v>0</v>
      </c>
    </row>
    <row r="17" spans="1:8" ht="18.75" customHeight="1" x14ac:dyDescent="0.3">
      <c r="A17" s="309" t="s">
        <v>43</v>
      </c>
      <c r="B17" s="310"/>
      <c r="C17" s="310"/>
      <c r="D17" s="310"/>
      <c r="E17" s="311"/>
      <c r="F17" s="32">
        <f>SUM(F15:F16)</f>
        <v>0</v>
      </c>
    </row>
    <row r="18" spans="1:8" ht="18.75" customHeight="1" thickBot="1" x14ac:dyDescent="0.35">
      <c r="A18" s="291" t="s">
        <v>44</v>
      </c>
      <c r="B18" s="292"/>
      <c r="C18" s="292"/>
      <c r="D18" s="292"/>
      <c r="E18" s="293"/>
      <c r="F18" s="33">
        <f>F17-F22</f>
        <v>0</v>
      </c>
      <c r="G18" s="108"/>
      <c r="H18" s="108"/>
    </row>
    <row r="19" spans="1:8" ht="15" thickBot="1" x14ac:dyDescent="0.35">
      <c r="A19" s="126"/>
      <c r="B19" s="127"/>
      <c r="C19" s="127"/>
      <c r="D19" s="127"/>
      <c r="E19" s="127"/>
      <c r="F19" s="5"/>
    </row>
    <row r="20" spans="1:8" ht="18.75" customHeight="1" thickBot="1" x14ac:dyDescent="0.35">
      <c r="A20" s="288" t="s">
        <v>68</v>
      </c>
      <c r="B20" s="289"/>
      <c r="C20" s="289"/>
      <c r="D20" s="289"/>
      <c r="E20" s="289"/>
      <c r="F20" s="290"/>
    </row>
    <row r="21" spans="1:8" ht="45" customHeight="1" thickBot="1" x14ac:dyDescent="0.35">
      <c r="A21" s="303" t="s">
        <v>69</v>
      </c>
      <c r="B21" s="304"/>
      <c r="C21" s="304"/>
      <c r="D21" s="304"/>
      <c r="E21" s="304"/>
      <c r="F21" s="305"/>
    </row>
    <row r="22" spans="1:8" ht="18.75" customHeight="1" x14ac:dyDescent="0.3">
      <c r="A22" s="119" t="s">
        <v>23</v>
      </c>
      <c r="B22" s="120"/>
      <c r="C22" s="121"/>
      <c r="D22" s="122"/>
      <c r="E22" s="122"/>
      <c r="F22" s="41">
        <v>0</v>
      </c>
    </row>
    <row r="23" spans="1:8" ht="18.75" customHeight="1" x14ac:dyDescent="0.3">
      <c r="A23" s="294" t="s">
        <v>39</v>
      </c>
      <c r="B23" s="295"/>
      <c r="C23" s="295"/>
      <c r="D23" s="295"/>
      <c r="E23" s="296"/>
      <c r="F23" s="31">
        <v>0</v>
      </c>
    </row>
    <row r="24" spans="1:8" ht="18.75" customHeight="1" x14ac:dyDescent="0.3">
      <c r="A24" s="119" t="s">
        <v>27</v>
      </c>
      <c r="B24" s="120"/>
      <c r="C24" s="121"/>
      <c r="D24" s="122"/>
      <c r="E24" s="122"/>
      <c r="F24" s="31">
        <v>0</v>
      </c>
    </row>
    <row r="25" spans="1:8" ht="18.75" customHeight="1" x14ac:dyDescent="0.3">
      <c r="A25" s="297" t="s">
        <v>70</v>
      </c>
      <c r="B25" s="298"/>
      <c r="C25" s="298"/>
      <c r="D25" s="298"/>
      <c r="E25" s="299"/>
      <c r="F25" s="31">
        <v>0</v>
      </c>
    </row>
    <row r="26" spans="1:8" ht="18.75" customHeight="1" x14ac:dyDescent="0.3">
      <c r="A26" s="123" t="s">
        <v>101</v>
      </c>
      <c r="B26" s="120"/>
      <c r="C26" s="124"/>
      <c r="D26" s="122"/>
      <c r="E26" s="142"/>
      <c r="F26" s="31">
        <v>0</v>
      </c>
    </row>
    <row r="27" spans="1:8" ht="18.75" hidden="1" customHeight="1" x14ac:dyDescent="0.3">
      <c r="A27" s="282" t="s">
        <v>41</v>
      </c>
      <c r="B27" s="283"/>
      <c r="C27" s="283"/>
      <c r="D27" s="284"/>
      <c r="E27" s="125"/>
      <c r="F27" s="31">
        <v>0</v>
      </c>
      <c r="G27" s="111" t="s">
        <v>57</v>
      </c>
    </row>
    <row r="28" spans="1:8" ht="18.75" customHeight="1" x14ac:dyDescent="0.3">
      <c r="A28" s="338" t="s">
        <v>42</v>
      </c>
      <c r="B28" s="339"/>
      <c r="C28" s="339"/>
      <c r="D28" s="339"/>
      <c r="E28" s="340"/>
      <c r="F28" s="31">
        <v>0</v>
      </c>
      <c r="G28" s="179" t="s">
        <v>11</v>
      </c>
    </row>
    <row r="29" spans="1:8" ht="18.75" customHeight="1" x14ac:dyDescent="0.3">
      <c r="A29" s="19" t="s">
        <v>37</v>
      </c>
      <c r="B29" s="350" t="s">
        <v>38</v>
      </c>
      <c r="C29" s="351"/>
      <c r="D29" s="351"/>
      <c r="E29" s="352"/>
      <c r="F29" s="31">
        <v>0</v>
      </c>
      <c r="G29" s="112"/>
    </row>
    <row r="30" spans="1:8" ht="18.75" customHeight="1" x14ac:dyDescent="0.3">
      <c r="A30" s="19" t="s">
        <v>37</v>
      </c>
      <c r="B30" s="350" t="s">
        <v>38</v>
      </c>
      <c r="C30" s="351"/>
      <c r="D30" s="351"/>
      <c r="E30" s="352"/>
      <c r="F30" s="31">
        <v>0</v>
      </c>
      <c r="G30" s="112"/>
    </row>
    <row r="31" spans="1:8" ht="18.75" customHeight="1" x14ac:dyDescent="0.3">
      <c r="A31" s="19" t="s">
        <v>37</v>
      </c>
      <c r="B31" s="350" t="s">
        <v>38</v>
      </c>
      <c r="C31" s="351"/>
      <c r="D31" s="351"/>
      <c r="E31" s="352"/>
      <c r="F31" s="31">
        <v>0</v>
      </c>
      <c r="G31" s="112"/>
    </row>
    <row r="32" spans="1:8" ht="18.75" customHeight="1" x14ac:dyDescent="0.3">
      <c r="A32" s="19" t="s">
        <v>37</v>
      </c>
      <c r="B32" s="350" t="s">
        <v>38</v>
      </c>
      <c r="C32" s="351"/>
      <c r="D32" s="351"/>
      <c r="E32" s="352"/>
      <c r="F32" s="31">
        <v>0</v>
      </c>
      <c r="G32" s="112"/>
    </row>
    <row r="33" spans="1:11" ht="18.75" customHeight="1" x14ac:dyDescent="0.3">
      <c r="A33" s="19" t="s">
        <v>37</v>
      </c>
      <c r="B33" s="350" t="s">
        <v>38</v>
      </c>
      <c r="C33" s="351"/>
      <c r="D33" s="351"/>
      <c r="E33" s="352"/>
      <c r="F33" s="31">
        <v>0</v>
      </c>
      <c r="G33" s="112"/>
    </row>
    <row r="34" spans="1:11" ht="18.75" customHeight="1" x14ac:dyDescent="0.3">
      <c r="A34" s="19" t="s">
        <v>37</v>
      </c>
      <c r="B34" s="350" t="s">
        <v>38</v>
      </c>
      <c r="C34" s="351"/>
      <c r="D34" s="351"/>
      <c r="E34" s="352"/>
      <c r="F34" s="31">
        <v>0</v>
      </c>
      <c r="G34" s="112"/>
    </row>
    <row r="35" spans="1:11" ht="18.75" customHeight="1" x14ac:dyDescent="0.3">
      <c r="A35" s="19" t="s">
        <v>37</v>
      </c>
      <c r="B35" s="350" t="s">
        <v>38</v>
      </c>
      <c r="C35" s="351"/>
      <c r="D35" s="351"/>
      <c r="E35" s="352"/>
      <c r="F35" s="31">
        <v>0</v>
      </c>
      <c r="G35" s="112"/>
    </row>
    <row r="36" spans="1:11" ht="18.75" customHeight="1" thickBot="1" x14ac:dyDescent="0.35">
      <c r="A36" s="19" t="s">
        <v>37</v>
      </c>
      <c r="B36" s="350" t="s">
        <v>38</v>
      </c>
      <c r="C36" s="351"/>
      <c r="D36" s="351"/>
      <c r="E36" s="352"/>
      <c r="F36" s="42">
        <v>0</v>
      </c>
      <c r="G36" s="112"/>
    </row>
    <row r="37" spans="1:11" ht="18.75" customHeight="1" thickBot="1" x14ac:dyDescent="0.35">
      <c r="A37" s="335" t="s">
        <v>34</v>
      </c>
      <c r="B37" s="336"/>
      <c r="C37" s="336"/>
      <c r="D37" s="336"/>
      <c r="E37" s="337"/>
      <c r="F37" s="37">
        <f>SUM(F23:F36)</f>
        <v>0</v>
      </c>
      <c r="G37" s="113" t="str">
        <f>IF(F37&gt;F18,"Please check figures; Contributions exceed Anticipated Affordability Gap",IF(F37&lt;F18,"There are not enough sources to cover the Anticipated Affordability Gap. Please ensure all Affordability Gap Contributions are entered in Cells F16-F29",""))</f>
        <v/>
      </c>
    </row>
    <row r="38" spans="1:11" ht="18.75" customHeight="1" thickBot="1" x14ac:dyDescent="0.35">
      <c r="A38" s="297" t="s">
        <v>45</v>
      </c>
      <c r="B38" s="298"/>
      <c r="C38" s="298"/>
      <c r="D38" s="298"/>
      <c r="E38" s="128"/>
      <c r="F38" s="7"/>
      <c r="G38" s="112" t="str">
        <f>IF(F38=0,"Be sure to enter a number here","")</f>
        <v>Be sure to enter a number here</v>
      </c>
    </row>
    <row r="39" spans="1:11" ht="45" customHeight="1" thickBot="1" x14ac:dyDescent="0.35">
      <c r="A39" s="348" t="s">
        <v>71</v>
      </c>
      <c r="B39" s="349"/>
      <c r="C39" s="349"/>
      <c r="D39" s="349"/>
      <c r="E39" s="140"/>
      <c r="F39" s="6">
        <f>(F25)*F38</f>
        <v>0</v>
      </c>
      <c r="G39" s="114"/>
      <c r="H39" s="108"/>
    </row>
    <row r="40" spans="1:11" ht="14.4" customHeight="1" thickBot="1" x14ac:dyDescent="0.35">
      <c r="A40" s="129"/>
      <c r="B40" s="129"/>
      <c r="C40" s="129"/>
      <c r="D40" s="129"/>
      <c r="E40" s="129"/>
      <c r="F40" s="40"/>
      <c r="G40" s="114"/>
      <c r="H40" s="108"/>
    </row>
    <row r="41" spans="1:11" ht="18" customHeight="1" thickBot="1" x14ac:dyDescent="0.35">
      <c r="A41" s="288" t="s">
        <v>72</v>
      </c>
      <c r="B41" s="289"/>
      <c r="C41" s="289"/>
      <c r="D41" s="289"/>
      <c r="E41" s="289"/>
      <c r="F41" s="290"/>
      <c r="G41" s="114"/>
      <c r="H41" s="108"/>
    </row>
    <row r="42" spans="1:11" ht="18" customHeight="1" thickBot="1" x14ac:dyDescent="0.35">
      <c r="A42" s="326" t="s">
        <v>53</v>
      </c>
      <c r="B42" s="327"/>
      <c r="C42" s="327"/>
      <c r="D42" s="327"/>
      <c r="E42" s="328"/>
      <c r="F42" s="209">
        <v>0</v>
      </c>
      <c r="G42" s="114"/>
      <c r="H42" s="108"/>
    </row>
    <row r="43" spans="1:11" ht="18" customHeight="1" thickBot="1" x14ac:dyDescent="0.35">
      <c r="A43" s="329" t="s">
        <v>54</v>
      </c>
      <c r="B43" s="330"/>
      <c r="C43" s="330"/>
      <c r="D43" s="330"/>
      <c r="E43" s="331"/>
      <c r="F43" s="210">
        <f>F38</f>
        <v>0</v>
      </c>
      <c r="H43" s="108"/>
    </row>
    <row r="44" spans="1:11" ht="46.95" customHeight="1" thickBot="1" x14ac:dyDescent="0.35">
      <c r="A44" s="332" t="s">
        <v>55</v>
      </c>
      <c r="B44" s="333"/>
      <c r="C44" s="333"/>
      <c r="D44" s="333"/>
      <c r="E44" s="334"/>
      <c r="F44" s="47">
        <f>F42*F43</f>
        <v>0</v>
      </c>
      <c r="G44" s="324"/>
      <c r="H44" s="325"/>
      <c r="I44" s="325"/>
      <c r="J44" s="325"/>
      <c r="K44" s="325"/>
    </row>
    <row r="45" spans="1:11" ht="14.4" thickBot="1" x14ac:dyDescent="0.35">
      <c r="A45" s="130"/>
      <c r="B45" s="130"/>
      <c r="C45" s="130"/>
      <c r="D45" s="130"/>
      <c r="E45" s="131"/>
      <c r="F45" s="108"/>
    </row>
    <row r="46" spans="1:11" ht="30" customHeight="1" thickBot="1" x14ac:dyDescent="0.35">
      <c r="A46" s="353" t="s">
        <v>73</v>
      </c>
      <c r="B46" s="354"/>
      <c r="C46" s="354"/>
      <c r="D46" s="354"/>
      <c r="E46" s="354"/>
      <c r="F46" s="355"/>
    </row>
    <row r="47" spans="1:11" ht="84" customHeight="1" thickBot="1" x14ac:dyDescent="0.35">
      <c r="A47" s="345" t="s">
        <v>14</v>
      </c>
      <c r="B47" s="346"/>
      <c r="C47" s="346"/>
      <c r="D47" s="346"/>
      <c r="E47" s="346"/>
      <c r="F47" s="347"/>
    </row>
    <row r="50" spans="2:2" ht="14.4" hidden="1" thickBot="1" x14ac:dyDescent="0.35">
      <c r="B50" s="105" t="s">
        <v>37</v>
      </c>
    </row>
    <row r="51" spans="2:2" hidden="1" x14ac:dyDescent="0.3">
      <c r="B51" s="105" t="s">
        <v>21</v>
      </c>
    </row>
    <row r="52" spans="2:2" hidden="1" x14ac:dyDescent="0.3">
      <c r="B52" s="105" t="s">
        <v>22</v>
      </c>
    </row>
    <row r="53" spans="2:2" hidden="1" x14ac:dyDescent="0.3">
      <c r="B53" s="105" t="s">
        <v>63</v>
      </c>
    </row>
  </sheetData>
  <sheetProtection algorithmName="SHA-512" hashValue="BNNn8TgVpY7EZhPKiXC2M/DZEmFlKJon9xQ8xub6Vf3Fw7MWCAbLHRR7c0Y57oz0ly+JnBWJV2JKFS4aicXCHQ==" saltValue="VEWCegIaQ+dhMRMHqs7ddw==" spinCount="100000" sheet="1" objects="1" scenarios="1" selectLockedCells="1"/>
  <mergeCells count="39">
    <mergeCell ref="A37:E37"/>
    <mergeCell ref="A28:E28"/>
    <mergeCell ref="A7:B7"/>
    <mergeCell ref="A8:B8"/>
    <mergeCell ref="A47:F47"/>
    <mergeCell ref="A38:D38"/>
    <mergeCell ref="A39:D39"/>
    <mergeCell ref="B29:E29"/>
    <mergeCell ref="B30:E30"/>
    <mergeCell ref="B31:E31"/>
    <mergeCell ref="B32:E32"/>
    <mergeCell ref="B33:E33"/>
    <mergeCell ref="B34:E34"/>
    <mergeCell ref="B35:E35"/>
    <mergeCell ref="B36:E36"/>
    <mergeCell ref="A46:F46"/>
    <mergeCell ref="G44:K44"/>
    <mergeCell ref="A42:E42"/>
    <mergeCell ref="A43:E43"/>
    <mergeCell ref="A41:F41"/>
    <mergeCell ref="A44:E44"/>
    <mergeCell ref="A1:F1"/>
    <mergeCell ref="A21:F21"/>
    <mergeCell ref="A15:E15"/>
    <mergeCell ref="A16:E16"/>
    <mergeCell ref="A17:E17"/>
    <mergeCell ref="A2:F2"/>
    <mergeCell ref="A3:F3"/>
    <mergeCell ref="A6:B6"/>
    <mergeCell ref="A10:C10"/>
    <mergeCell ref="A11:B11"/>
    <mergeCell ref="A12:B12"/>
    <mergeCell ref="A27:D27"/>
    <mergeCell ref="A5:C5"/>
    <mergeCell ref="A14:F14"/>
    <mergeCell ref="A20:F20"/>
    <mergeCell ref="A18:E18"/>
    <mergeCell ref="A23:E23"/>
    <mergeCell ref="A25:E25"/>
  </mergeCells>
  <conditionalFormatting sqref="A46">
    <cfRule type="expression" dxfId="0" priority="1" stopIfTrue="1">
      <formula>#REF!&lt;&gt;$F$18</formula>
    </cfRule>
  </conditionalFormatting>
  <dataValidations count="10">
    <dataValidation errorStyle="information" allowBlank="1" showInputMessage="1" showErrorMessage="1" errorTitle="Check Leverage Worksheet" error="Please choose from the sources entered on the Leverage and Cost Containment Worksheet. If you want to enter a Source not seen here, you may need to first enter it on the  Leverage and Cost Containment Worksheet." sqref="A27:E27" xr:uid="{00000000-0002-0000-0500-000000000000}"/>
    <dataValidation allowBlank="1" showInputMessage="1" showErrorMessage="1" prompt="Use Line 17 on Affordability Gap worksheet" sqref="A22" xr:uid="{00000000-0002-0000-0500-000001000000}"/>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29:A36" xr:uid="{00000000-0002-0000-0500-000002000000}">
      <formula1>$B$50:$B$53</formula1>
    </dataValidation>
    <dataValidation type="whole" operator="lessThanOrEqual" allowBlank="1" showInputMessage="1" showErrorMessage="1" errorTitle="Cannot exceed cell F31" error="Total units requesting Administration Fee but cannot exceed the total number of units requesting Affordability Gap in cell F31." sqref="F43" xr:uid="{3B008706-498C-4789-BB7B-DF7C599D4C51}">
      <formula1>F38</formula1>
    </dataValidation>
    <dataValidation allowBlank="1" sqref="F44" xr:uid="{C7D65C80-C56E-438B-BDBA-E5A63F42CED1}"/>
    <dataValidation type="whole" errorStyle="warning" allowBlank="1" showInputMessage="1" showErrorMessage="1" errorTitle="Admin Fee exceeds $1000" error="Minnesota Housing allows an Administration Fee of $1,000/unit to be paid from Impact Fund dollars. If requesting an amount greater than $1,000/unit, provide your justification in the application narrative." prompt="Minnesota Housing allows an Administration Fee of $1,000/unit to be paid from Impact Fund dollars. If requesting an amount greater than $1,000/unit, provide your justification in the application narrative" sqref="F42" xr:uid="{4362B62A-8A72-49BF-AFBB-3457F2474F4C}">
      <formula1>0</formula1>
      <formula2>1000</formula2>
    </dataValidation>
    <dataValidation type="whole" operator="greaterThanOrEqual" allowBlank="1" showInputMessage="1" showErrorMessage="1" error="Number of units requesting Affordability Gap must not exceed the number of units on the Project Info Fin Wksht. If some units have substantially different Affordability Gaps, complete additional Workbooks for those units." sqref="F38" xr:uid="{BC17B844-F7C6-4001-8094-726104851812}">
      <formula1>0</formula1>
    </dataValidation>
    <dataValidation type="whole" operator="lessThanOrEqual" allowBlank="1" showInputMessage="1" showErrorMessage="1" errorTitle="Request Amount is Too High" error="The GMHF maximum loan request amount is $15,000 per unit." prompt="The GMHF maximum loan request amount is $15,000 per unit." sqref="F27" xr:uid="{442B1B27-C3B9-4040-90AA-C6CAA72938A7}">
      <formula1>15000</formula1>
    </dataValidation>
    <dataValidation type="whole" operator="greaterThanOrEqual" allowBlank="1" showInputMessage="1" showErrorMessage="1" error="Enter whole numbers only." sqref="F15:F16 F22:F26 F28" xr:uid="{75EE3298-61FE-493D-AAAE-EDF3F533E09F}">
      <formula1>0</formula1>
    </dataValidation>
    <dataValidation type="whole" operator="greaterThanOrEqual" allowBlank="1" showInputMessage="1" showErrorMessage="1" error="Enter whole number only." sqref="C6:C8 C11:C12" xr:uid="{19E99476-CDEE-4935-BA70-42B9A211BF81}">
      <formula1>-1</formula1>
    </dataValidation>
  </dataValidations>
  <hyperlinks>
    <hyperlink ref="G28" r:id="rId1" xr:uid="{00000000-0004-0000-0500-000000000000}"/>
  </hyperlinks>
  <printOptions horizontalCentered="1"/>
  <pageMargins left="0.7" right="0.7" top="0.75" bottom="0.75" header="0.3" footer="0.3"/>
  <pageSetup scale="63" orientation="portrait" verticalDpi="360" r:id="rId2"/>
  <extLst>
    <ext xmlns:x14="http://schemas.microsoft.com/office/spreadsheetml/2009/9/main" uri="{CCE6A557-97BC-4b89-ADB6-D9C93CAAB3DF}">
      <x14:dataValidations xmlns:xm="http://schemas.microsoft.com/office/excel/2006/main" count="1">
        <x14:dataValidation type="whole" errorStyle="warning" operator="lessThanOrEqual" allowBlank="1" showErrorMessage="1" errorTitle="Exceeds Leverage Sources" error="Please ensure the information on the &quot;Leverage Sources&quot; worksheet is complete and accurate." promptTitle="Exceeds Leverage Sources" prompt="Please ensure the information on the &quot;Leverage and Cost Containment&quot; worksheet is complete and accurate." xr:uid="{00000000-0002-0000-0500-000004000000}">
          <x14:formula1>
            <xm:f>'1 - Leverage'!$D$14</xm:f>
          </x14:formula1>
          <xm:sqref>F29:F36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I q G H U i 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A i o Y 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q G H U i i K R 7 g O A A A A E Q A A A B M A H A B G b 3 J t d W x h c y 9 T Z W N 0 a W 9 u M S 5 t I K I Y A C i g F A A A A A A A A A A A A A A A A A A A A A A A A A A A A C t O T S 7 J z M 9 T C I b Q h t Y A U E s B A i 0 A F A A C A A g A I q G H U i o e J 9 O j A A A A 9 Q A A A B I A A A A A A A A A A A A A A A A A A A A A A E N v b m Z p Z y 9 Q Y W N r Y W d l L n h t b F B L A Q I t A B Q A A g A I A C K h h 1 I P y u m r p A A A A O k A A A A T A A A A A A A A A A A A A A A A A O 8 A A A B b Q 2 9 u d G V u d F 9 U e X B l c 1 0 u e G 1 s U E s B A i 0 A F A A C A A g A I q G H U i 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F 4 S k N N K / k l P g a W L i 1 w P h e I A A A A A A g A A A A A A A 2 Y A A M A A A A A Q A A A A U M l G U 3 B N 3 W s g 1 c 2 3 m J m l o w A A A A A E g A A A o A A A A B A A A A D o E Y T k k J N X / x F y 4 / l O u i 3 d U A A A A O r Z k Z u U j X S z s V w a m k k n j b 3 e l 7 Z u h t E n k 0 v K 5 O I n z E T + P b 3 B Q 7 9 j y Q X e h r 1 9 T N T D o L L b A O e E o 6 f d 4 5 9 H r X 0 m S 0 9 7 g j C / P 5 5 n 8 Z z 2 u n 1 W k a T p F A A A A L v J Q N c U B a A w Z j o X U s c L t N X Y L H h b < / D a t a M a s h u p > 
</file>

<file path=customXml/itemProps1.xml><?xml version="1.0" encoding="utf-8"?>
<ds:datastoreItem xmlns:ds="http://schemas.openxmlformats.org/officeDocument/2006/customXml" ds:itemID="{12B5A024-EECD-4B41-A6AA-702AB75A89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SUMMARY</vt:lpstr>
      <vt:lpstr>1 - Sources and Uses</vt:lpstr>
      <vt:lpstr>1 - Leverage</vt:lpstr>
      <vt:lpstr>1 - Aff Gap</vt:lpstr>
      <vt:lpstr>'1 - Aff Gap'!Print_Area</vt:lpstr>
      <vt:lpstr>'1 - Leverage'!Print_Area</vt:lpstr>
      <vt:lpstr>'1 - Sources and Uses'!Print_Area</vt:lpstr>
    </vt:vector>
  </TitlesOfParts>
  <Company>Minnesota Housing Finance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administrator_mhfa</dc:creator>
  <cp:lastModifiedBy>Dyer, Sam (He/Him/His) (MHFA)</cp:lastModifiedBy>
  <cp:lastPrinted>2023-04-06T19:37:11Z</cp:lastPrinted>
  <dcterms:created xsi:type="dcterms:W3CDTF">2011-02-11T19:30:46Z</dcterms:created>
  <dcterms:modified xsi:type="dcterms:W3CDTF">2026-04-01T16:17:55Z</dcterms:modified>
</cp:coreProperties>
</file>